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featurePropertyBag/featurePropertyBag.xml" ContentType="application/vnd.ms-excel.featurepropertyba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202300"/>
  <mc:AlternateContent xmlns:mc="http://schemas.openxmlformats.org/markup-compatibility/2006">
    <mc:Choice Requires="x15">
      <x15ac:absPath xmlns:x15ac="http://schemas.microsoft.com/office/spreadsheetml/2010/11/ac" url="https://svenskidrott-my.sharepoint.com/personal/johan_wahlin_sisuforlag_se/Documents/Dokument/RFSISU Generella/Hållbar idrott/"/>
    </mc:Choice>
  </mc:AlternateContent>
  <xr:revisionPtr revIDLastSave="0" documentId="8_{881D86AE-506D-407D-8A66-FEC6CF1B467D}" xr6:coauthVersionLast="47" xr6:coauthVersionMax="47" xr10:uidLastSave="{00000000-0000-0000-0000-000000000000}"/>
  <bookViews>
    <workbookView xWindow="33720" yWindow="-120" windowWidth="29040" windowHeight="15720" xr2:uid="{4E2CFFD9-6E41-4965-BE39-C787013ACC9B}"/>
  </bookViews>
  <sheets>
    <sheet name="Introduktion" sheetId="2" r:id="rId1"/>
    <sheet name="Frågeformulär" sheetId="1" r:id="rId2"/>
    <sheet name="Sammanställning" sheetId="3" r:id="rId3"/>
    <sheet name="Åtgärdsplan" sheetId="4" r:id="rId4"/>
    <sheet name="Data" sheetId="5" state="hidden" r:id="rId5"/>
    <sheet name="Data 2" sheetId="6" state="hidden" r:id="rId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Q71" i="1" l="1"/>
  <c r="P71" i="1"/>
  <c r="O71" i="1"/>
  <c r="N71" i="1"/>
  <c r="M71" i="1"/>
  <c r="L71" i="1"/>
  <c r="B8" i="6" s="1"/>
  <c r="K71" i="1"/>
  <c r="O103" i="1"/>
  <c r="N103" i="1"/>
  <c r="M103" i="1"/>
  <c r="L103" i="1"/>
  <c r="K103" i="1"/>
  <c r="B10" i="6"/>
  <c r="B7" i="6"/>
  <c r="B4" i="6"/>
  <c r="K7" i="1"/>
  <c r="P103" i="1"/>
  <c r="Q103" i="1" s="1"/>
  <c r="K51" i="1"/>
  <c r="L51" i="1"/>
  <c r="M51" i="1"/>
  <c r="N51" i="1"/>
  <c r="O51" i="1"/>
  <c r="K53" i="1"/>
  <c r="L53" i="1"/>
  <c r="M53" i="1"/>
  <c r="N53" i="1"/>
  <c r="O53" i="1"/>
  <c r="K55" i="1"/>
  <c r="L55" i="1"/>
  <c r="M55" i="1"/>
  <c r="N55" i="1"/>
  <c r="O55" i="1"/>
  <c r="B6" i="6" s="1"/>
  <c r="K57" i="1"/>
  <c r="L57" i="1"/>
  <c r="M57" i="1"/>
  <c r="N57" i="1"/>
  <c r="O57" i="1"/>
  <c r="K59" i="1"/>
  <c r="L59" i="1"/>
  <c r="M59" i="1"/>
  <c r="N59" i="1"/>
  <c r="O59" i="1"/>
  <c r="K61" i="1"/>
  <c r="L61" i="1"/>
  <c r="M61" i="1"/>
  <c r="N61" i="1"/>
  <c r="O61" i="1"/>
  <c r="K63" i="1"/>
  <c r="L63" i="1"/>
  <c r="M63" i="1"/>
  <c r="N63" i="1"/>
  <c r="O63" i="1"/>
  <c r="K65" i="1"/>
  <c r="L65" i="1"/>
  <c r="M65" i="1"/>
  <c r="N65" i="1"/>
  <c r="O65" i="1"/>
  <c r="K67" i="1"/>
  <c r="L67" i="1"/>
  <c r="M67" i="1"/>
  <c r="N67" i="1"/>
  <c r="O67" i="1"/>
  <c r="K69" i="1"/>
  <c r="L69" i="1"/>
  <c r="M69" i="1"/>
  <c r="N69" i="1"/>
  <c r="O69" i="1"/>
  <c r="K73" i="1"/>
  <c r="L73" i="1"/>
  <c r="M73" i="1"/>
  <c r="N73" i="1"/>
  <c r="O73" i="1"/>
  <c r="K75" i="1"/>
  <c r="L75" i="1"/>
  <c r="M75" i="1"/>
  <c r="N75" i="1"/>
  <c r="O75" i="1"/>
  <c r="K77" i="1"/>
  <c r="L77" i="1"/>
  <c r="M77" i="1"/>
  <c r="N77" i="1"/>
  <c r="O77" i="1"/>
  <c r="K81" i="1"/>
  <c r="L81" i="1"/>
  <c r="M81" i="1"/>
  <c r="N81" i="1"/>
  <c r="O81" i="1"/>
  <c r="K83" i="1"/>
  <c r="L83" i="1"/>
  <c r="M83" i="1"/>
  <c r="N83" i="1"/>
  <c r="Q127" i="1" s="1"/>
  <c r="O83" i="1"/>
  <c r="K85" i="1"/>
  <c r="L85" i="1"/>
  <c r="M85" i="1"/>
  <c r="N85" i="1"/>
  <c r="O85" i="1"/>
  <c r="K87" i="1"/>
  <c r="L87" i="1"/>
  <c r="M87" i="1"/>
  <c r="N87" i="1"/>
  <c r="O87" i="1"/>
  <c r="K89" i="1"/>
  <c r="L89" i="1"/>
  <c r="M89" i="1"/>
  <c r="N89" i="1"/>
  <c r="O89" i="1"/>
  <c r="K91" i="1"/>
  <c r="L91" i="1"/>
  <c r="M91" i="1"/>
  <c r="N91" i="1"/>
  <c r="O91" i="1"/>
  <c r="K93" i="1"/>
  <c r="L93" i="1"/>
  <c r="M93" i="1"/>
  <c r="N93" i="1"/>
  <c r="O93" i="1"/>
  <c r="K95" i="1"/>
  <c r="L95" i="1"/>
  <c r="M95" i="1"/>
  <c r="N95" i="1"/>
  <c r="O95" i="1"/>
  <c r="K97" i="1"/>
  <c r="L97" i="1"/>
  <c r="M97" i="1"/>
  <c r="N97" i="1"/>
  <c r="O97" i="1"/>
  <c r="K99" i="1"/>
  <c r="L99" i="1"/>
  <c r="M99" i="1"/>
  <c r="N99" i="1"/>
  <c r="O99" i="1"/>
  <c r="K101" i="1"/>
  <c r="L101" i="1"/>
  <c r="M101" i="1"/>
  <c r="N101" i="1"/>
  <c r="O101" i="1"/>
  <c r="P101" i="1"/>
  <c r="Q101" i="1" s="1"/>
  <c r="P99" i="1"/>
  <c r="Q99" i="1" s="1"/>
  <c r="P97" i="1"/>
  <c r="Q97" i="1" s="1"/>
  <c r="P95" i="1"/>
  <c r="Q95" i="1" s="1"/>
  <c r="P93" i="1"/>
  <c r="Q93" i="1" s="1"/>
  <c r="P91" i="1"/>
  <c r="Q91" i="1" s="1"/>
  <c r="P89" i="1"/>
  <c r="Q89" i="1" s="1"/>
  <c r="P83" i="1"/>
  <c r="Q83" i="1" s="1"/>
  <c r="P79" i="1"/>
  <c r="Q79" i="1" s="1"/>
  <c r="P77" i="1"/>
  <c r="Q77" i="1" s="1"/>
  <c r="P75" i="1"/>
  <c r="Q75" i="1" s="1"/>
  <c r="P69" i="1"/>
  <c r="Q69" i="1" s="1"/>
  <c r="P67" i="1"/>
  <c r="Q67" i="1" s="1"/>
  <c r="P63" i="1"/>
  <c r="Q63" i="1" s="1"/>
  <c r="P61" i="1"/>
  <c r="Q61" i="1" s="1"/>
  <c r="P57" i="1"/>
  <c r="Q57" i="1" s="1"/>
  <c r="P55" i="1"/>
  <c r="Q55" i="1" s="1"/>
  <c r="P49" i="1"/>
  <c r="Q49" i="1" s="1"/>
  <c r="O49" i="1"/>
  <c r="N49" i="1"/>
  <c r="M49" i="1"/>
  <c r="L49" i="1"/>
  <c r="K49" i="1"/>
  <c r="P47" i="1"/>
  <c r="Q47" i="1" s="1"/>
  <c r="O47" i="1"/>
  <c r="N47" i="1"/>
  <c r="M47" i="1"/>
  <c r="L47" i="1"/>
  <c r="K47" i="1"/>
  <c r="P45" i="1"/>
  <c r="Q45" i="1" s="1"/>
  <c r="O45" i="1"/>
  <c r="N45" i="1"/>
  <c r="M45" i="1"/>
  <c r="L45" i="1"/>
  <c r="K45" i="1"/>
  <c r="P43" i="1"/>
  <c r="Q43" i="1" s="1"/>
  <c r="O43" i="1"/>
  <c r="N43" i="1"/>
  <c r="M43" i="1"/>
  <c r="L43" i="1"/>
  <c r="K43" i="1"/>
  <c r="P41" i="1"/>
  <c r="Q41" i="1" s="1"/>
  <c r="O41" i="1"/>
  <c r="N41" i="1"/>
  <c r="M41" i="1"/>
  <c r="L41" i="1"/>
  <c r="K41" i="1"/>
  <c r="P39" i="1"/>
  <c r="Q39" i="1" s="1"/>
  <c r="O39" i="1"/>
  <c r="N39" i="1"/>
  <c r="M39" i="1"/>
  <c r="L39" i="1"/>
  <c r="K39" i="1"/>
  <c r="P37" i="1"/>
  <c r="Q37" i="1" s="1"/>
  <c r="O37" i="1"/>
  <c r="N37" i="1"/>
  <c r="M37" i="1"/>
  <c r="L37" i="1"/>
  <c r="K37" i="1"/>
  <c r="P33" i="1"/>
  <c r="Q33" i="1" s="1"/>
  <c r="O33" i="1"/>
  <c r="B3" i="6" s="1"/>
  <c r="N33" i="1"/>
  <c r="M33" i="1"/>
  <c r="L33" i="1"/>
  <c r="K33" i="1"/>
  <c r="P31" i="1"/>
  <c r="Q31" i="1" s="1"/>
  <c r="O31" i="1"/>
  <c r="N31" i="1"/>
  <c r="M31" i="1"/>
  <c r="L31" i="1"/>
  <c r="K31" i="1"/>
  <c r="P29" i="1"/>
  <c r="Q29" i="1" s="1"/>
  <c r="O29" i="1"/>
  <c r="N29" i="1"/>
  <c r="M29" i="1"/>
  <c r="L29" i="1"/>
  <c r="K29" i="1"/>
  <c r="P25" i="1"/>
  <c r="Q25" i="1" s="1"/>
  <c r="O25" i="1"/>
  <c r="N25" i="1"/>
  <c r="M25" i="1"/>
  <c r="L25" i="1"/>
  <c r="K25" i="1"/>
  <c r="P23" i="1"/>
  <c r="Q23" i="1" s="1"/>
  <c r="O23" i="1"/>
  <c r="N23" i="1"/>
  <c r="M23" i="1"/>
  <c r="L23" i="1"/>
  <c r="K23" i="1"/>
  <c r="P21" i="1"/>
  <c r="Q21" i="1" s="1"/>
  <c r="O21" i="1"/>
  <c r="N21" i="1"/>
  <c r="M21" i="1"/>
  <c r="L21" i="1"/>
  <c r="K21" i="1"/>
  <c r="P19" i="1"/>
  <c r="Q19" i="1" s="1"/>
  <c r="O19" i="1"/>
  <c r="N19" i="1"/>
  <c r="M19" i="1"/>
  <c r="L19" i="1"/>
  <c r="K19" i="1"/>
  <c r="P17" i="1"/>
  <c r="Q17" i="1" s="1"/>
  <c r="O17" i="1"/>
  <c r="N17" i="1"/>
  <c r="M17" i="1"/>
  <c r="L17" i="1"/>
  <c r="K17" i="1"/>
  <c r="P15" i="1"/>
  <c r="Q15" i="1" s="1"/>
  <c r="O15" i="1"/>
  <c r="N15" i="1"/>
  <c r="M15" i="1"/>
  <c r="L15" i="1"/>
  <c r="K15" i="1"/>
  <c r="P13" i="1"/>
  <c r="Q13" i="1" s="1"/>
  <c r="O13" i="1"/>
  <c r="N13" i="1"/>
  <c r="M13" i="1"/>
  <c r="L13" i="1"/>
  <c r="K13" i="1"/>
  <c r="P11" i="1"/>
  <c r="Q11" i="1" s="1"/>
  <c r="O11" i="1"/>
  <c r="N11" i="1"/>
  <c r="M11" i="1"/>
  <c r="L11" i="1"/>
  <c r="K11" i="1"/>
  <c r="P9" i="1"/>
  <c r="Q9" i="1" s="1"/>
  <c r="O9" i="1"/>
  <c r="N9" i="1"/>
  <c r="M9" i="1"/>
  <c r="L9" i="1"/>
  <c r="K9" i="1"/>
  <c r="N7" i="1"/>
  <c r="P7" i="1"/>
  <c r="Q7" i="1" s="1"/>
  <c r="O7" i="1"/>
  <c r="M7" i="1"/>
  <c r="L7" i="1"/>
  <c r="B12" i="6" l="1"/>
  <c r="B9" i="6"/>
  <c r="B2" i="6"/>
  <c r="L123" i="1"/>
  <c r="P127" i="1"/>
  <c r="M126" i="1"/>
  <c r="L126" i="1"/>
  <c r="E1" i="5" a="1"/>
  <c r="E1" i="5" s="1"/>
  <c r="U2" i="4" s="1" a="1"/>
  <c r="U2" i="4" s="1"/>
  <c r="Q124" i="1"/>
  <c r="P119" i="1"/>
  <c r="N120" i="1"/>
  <c r="P125" i="1"/>
  <c r="M125" i="1"/>
  <c r="O125" i="1"/>
  <c r="Q125" i="1"/>
  <c r="L125" i="1"/>
  <c r="N125" i="1"/>
  <c r="Q126" i="1"/>
  <c r="P126" i="1"/>
  <c r="P115" i="1"/>
  <c r="U115" i="1"/>
  <c r="M104" i="1"/>
  <c r="Q123" i="1"/>
  <c r="Q115" i="1"/>
  <c r="R115" i="1"/>
  <c r="S115" i="1"/>
  <c r="T115" i="1"/>
  <c r="O127" i="1"/>
  <c r="O126" i="1"/>
  <c r="N126" i="1"/>
  <c r="O124" i="1"/>
  <c r="L124" i="1"/>
  <c r="N124" i="1"/>
  <c r="P124" i="1"/>
  <c r="M124" i="1"/>
  <c r="S114" i="1"/>
  <c r="M123" i="1"/>
  <c r="N123" i="1"/>
  <c r="O123" i="1"/>
  <c r="P123" i="1"/>
  <c r="Q114" i="1"/>
  <c r="R114" i="1"/>
  <c r="P114" i="1"/>
  <c r="P120" i="1"/>
  <c r="O120" i="1"/>
  <c r="Q120" i="1"/>
  <c r="M120" i="1"/>
  <c r="N104" i="1"/>
  <c r="L104" i="1"/>
  <c r="L120" i="1"/>
  <c r="P113" i="1"/>
  <c r="L119" i="1"/>
  <c r="N119" i="1"/>
  <c r="O119" i="1"/>
  <c r="M119" i="1"/>
  <c r="Q119" i="1"/>
  <c r="Q113" i="1"/>
  <c r="U113" i="1"/>
  <c r="U114" i="1"/>
  <c r="T114" i="1"/>
  <c r="L127" i="1"/>
  <c r="M127" i="1"/>
  <c r="N127" i="1"/>
  <c r="Q118" i="1"/>
  <c r="M118" i="1"/>
  <c r="N118" i="1"/>
  <c r="P118" i="1"/>
  <c r="L118" i="1"/>
  <c r="O118" i="1"/>
  <c r="M132" i="1"/>
  <c r="N132" i="1"/>
  <c r="P132" i="1"/>
  <c r="O132" i="1"/>
  <c r="Q132" i="1"/>
  <c r="P104" i="1"/>
  <c r="R132" i="1"/>
  <c r="L115" i="1"/>
  <c r="Q158" i="3" s="1"/>
  <c r="N105" i="1"/>
  <c r="S105" i="1"/>
  <c r="M105" i="1"/>
  <c r="A1" i="5" a="1"/>
  <c r="A1" i="5" s="1"/>
  <c r="A2" i="4" s="1" a="1"/>
  <c r="A2" i="4" s="1"/>
  <c r="C1" i="5" a="1"/>
  <c r="C1" i="5" s="1"/>
  <c r="K2" i="4" s="1" a="1"/>
  <c r="K2" i="4" s="1"/>
  <c r="O104" i="1"/>
  <c r="B1" i="5" a="1"/>
  <c r="B1" i="5" s="1"/>
  <c r="F2" i="4" s="1" a="1"/>
  <c r="F2" i="4" s="1"/>
  <c r="O105" i="1"/>
  <c r="D1" i="5" a="1"/>
  <c r="D1" i="5" s="1"/>
  <c r="P2" i="4" s="1" a="1"/>
  <c r="P2" i="4" s="1"/>
  <c r="K104" i="1"/>
  <c r="K105" i="1"/>
  <c r="L111" i="1"/>
  <c r="L105" i="1"/>
  <c r="S113" i="1"/>
  <c r="R113" i="1"/>
  <c r="T113" i="1"/>
  <c r="L114" i="1"/>
  <c r="Q104" i="3" s="1"/>
  <c r="L113" i="1"/>
  <c r="Q58" i="3" s="1"/>
  <c r="L107" i="1" l="1"/>
  <c r="K107" i="1"/>
  <c r="O106" i="1"/>
  <c r="M106" i="1"/>
  <c r="L106" i="1"/>
  <c r="N106" i="1"/>
  <c r="K106" i="1"/>
  <c r="N107" i="1"/>
  <c r="M107" i="1"/>
  <c r="O107" i="1"/>
  <c r="R104" i="1"/>
</calcChain>
</file>

<file path=xl/metadata.xml><?xml version="1.0" encoding="utf-8"?>
<metadata xmlns="http://schemas.openxmlformats.org/spreadsheetml/2006/main" xmlns:xlrd="http://schemas.microsoft.com/office/spreadsheetml/2017/richdata" xmlns:xda="http://schemas.microsoft.com/office/spreadsheetml/2017/dynamicarray">
  <metadataTypes count="2">
    <metadataType name="XLDAPR" minSupportedVersion="120000" copy="1" pasteAll="1" pasteValues="1" merge="1" splitFirst="1" rowColShift="1" clearFormats="1" clearComments="1" assign="1" coerce="1" cellMeta="1"/>
    <metadataType name="XLRICHVALUE" minSupportedVersion="120000" copy="1" pasteAll="1" pasteValues="1" merge="1" splitFirst="1" rowColShift="1" clearFormats="1" clearComments="1" assign="1" coerce="1"/>
  </metadataTypes>
  <futureMetadata name="XLDAPR" count="1">
    <bk>
      <extLst>
        <ext uri="{bdbb8cdc-fa1e-496e-a857-3c3f30c029c3}">
          <xda:dynamicArrayProperties fDynamic="1" fCollapsed="0"/>
        </ext>
      </extLst>
    </bk>
  </futureMetadata>
  <futureMetadata name="XLRICHVALUE" count="1">
    <bk>
      <extLst>
        <ext uri="{3e2802c4-a4d2-4d8b-9148-e3be6c30e623}">
          <xlrd:rvb i="0"/>
        </ext>
      </extLst>
    </bk>
  </futureMetadata>
  <cellMetadata count="1">
    <bk>
      <rc t="1" v="0"/>
    </bk>
  </cellMetadata>
  <valueMetadata count="1">
    <bk>
      <rc t="2" v="0"/>
    </bk>
  </valueMetadata>
</metadata>
</file>

<file path=xl/sharedStrings.xml><?xml version="1.0" encoding="utf-8"?>
<sst xmlns="http://schemas.openxmlformats.org/spreadsheetml/2006/main" count="161" uniqueCount="114">
  <si>
    <t>Vi har kartlagt nuläget och tagit fram tydliga mål och insatser för en trygg, inkluderande och jämställd idrott.</t>
  </si>
  <si>
    <t>Vi har en tydlig, och bland medlemmarna känd, process eller handlingsplan för kris om något händer i föreningen (exempelvis i form av diskriminering, kränkningar och våld)</t>
  </si>
  <si>
    <t>Vi har en rutin för att begära utdrag ur belastningsregistret för alla ledare i föreningen som har regelbunden kontakt med barn och unga.</t>
  </si>
  <si>
    <t>Vi arbetar kontinuerligt för att motverka diskriminering, kränkningar och våld utifrån exempelvis kön, könsöverskridande identitet eller uttryck, etnisk tillhörighet, religion eller annan trosuppfattning, funktionsnedsättning, sexuell läggning eller ålder.</t>
  </si>
  <si>
    <t>Vi arbetar aktivt med att förändra begränsande normer och destruktiva beteenden i form av machokultur, sexism, rasism, homo/transfobi eller liknande.</t>
  </si>
  <si>
    <t>Vår verksamhet speglar samhällets sammansättning utifrån exempelvis kön, ålder, etnisk bakgrund, funktionsnedsättning eller liknande,</t>
  </si>
  <si>
    <t>Vi bedriver idrott för olika målgrupper såsom idrott för alla barn och unga, idrott för målgruppen 65+ och idrott för personer med funktionsnedsättning.</t>
  </si>
  <si>
    <t>Vi satsar på en jämställd idrott och att ge likvärdiga förutsättningar till medlemmar oavsett kön i form av träningstider, ekonomiska resurser, samträning, klädkoder, normer och beteenden eller liknande.</t>
  </si>
  <si>
    <t>Vi skapar trygga, inkluderande och tillgängliga fysiska miljöer för exempelvis personer med funktionsnedsättning, trans- och intersexpersoner och personer i målgruppen 65+.</t>
  </si>
  <si>
    <t>Vi håller nere kostnader för idrott och hittar lösningar för de som behöver i form av medlemsavgifter, läger, utrustningsbank eller “lånepool” för barn och unga som inte har råd med egen utrustning.</t>
  </si>
  <si>
    <t>Demokrati och delaktighet</t>
  </si>
  <si>
    <t>I vår förening har alla samma makt och möjlighet att delta och påverka utformningen av sin idrott.</t>
  </si>
  <si>
    <t>Vi arbetar aktivt med att stärka idrottens värdegrund och föreningens demokrati så att fler känner sig delaktiga och kan vara med och påverka verksamhetens utformning.</t>
  </si>
  <si>
    <t>Vi gör barn och unga delaktiga i frågor som rör dem och utgår från barn och ungas bästa när vi motiverar våra beslut i föreningen.</t>
  </si>
  <si>
    <t>Barn- och ungdomsverksamhet</t>
  </si>
  <si>
    <t>Vi har riktlinjer/policys för vår barn- och ungdomsverksamhet som beskriver:</t>
  </si>
  <si>
    <t>a. Hur vi i föreningen hanterar indelning av barn och ungdomar utifrån ålder, nivå, kön osv och i vilka åldrar som vilka indelningar gäller.</t>
  </si>
  <si>
    <t>b. Hur vi som förening förhåller oss till selektering, nivågruppering och andra urvalsprocesser inom den idrottsliga verksamheten.</t>
  </si>
  <si>
    <t>c. Hur ofta olika åldrar bör träna, tävla, delta vid läger och cuper under säsongen.</t>
  </si>
  <si>
    <t>d. Hur vi som förening förhåller oss till träningsnärvaro för deltagande vid tävling.</t>
  </si>
  <si>
    <t>e. Hur vi möjliggör för barn och ungdomar i föreningen att delta i andra idrotter.</t>
  </si>
  <si>
    <t>f. Vilka förväntningar föreningen har på olika roller (tränare, aktiva, vårdnadshavare) i den idrottsliga verksamheten.</t>
  </si>
  <si>
    <t>Idrottsresor</t>
  </si>
  <si>
    <t>Vi vidtar insatser för att minska klimatpåverkan från våra resor (till exempel har samåkning som standard, cyklar, går eller åker kollektivt tillsammans)</t>
  </si>
  <si>
    <t>Trygg, inkluderande och jämställd idrott</t>
  </si>
  <si>
    <t>Vi tillhandahåller utrymmen för förvaring av utrustning för att underlätta för medlemmar att samåka, cykla, gå eller åka kollektivt.</t>
  </si>
  <si>
    <t>Evenemang och mat</t>
  </si>
  <si>
    <t>När vi anordnar föreningsevenemang såsom cuper och tävlingar gör vi medvetna val och vidtar åtgärder för att minska miljö- och klimatpåverkan.</t>
  </si>
  <si>
    <t>Vi gör medvetna val och har tagit in produkter som är både hälsosamma och klimatsmarta i vår kiosk/cafeteria.</t>
  </si>
  <si>
    <t>Kläder och utrustning</t>
  </si>
  <si>
    <t>Vi trycker inte namn på tränings- eller tävlingskläder för att göra det lättare för medlemmarna att återbruka kläder (och sänka kostnader)</t>
  </si>
  <si>
    <t>Vi tillhandahåller köp- och säljkanaler och/eller möjligheter för medlemmar att återbruka föreningskläder och utrustning ( till exempel köp- och säljsida i sociala medier, köp- och säljdag).</t>
  </si>
  <si>
    <t>Vi delar utrustning mellan olika träningsgrupper i föreningen (där möjligt).</t>
  </si>
  <si>
    <t>Energi och vatten</t>
  </si>
  <si>
    <t>Vi gör insatser för att minska energi- och vattenförbrukningen ( till exempel använder vatten effektivt, informerar om att släcka belysning, har timer på belysning mm).</t>
  </si>
  <si>
    <t>Vi har dialog med fastighetsägaren för att energi- och vatteneffektivisera anläggningen.</t>
  </si>
  <si>
    <t>Vi köper el från förnybara källor (sol, vind, vatten, i de fall föreningen kan påverka detta).</t>
  </si>
  <si>
    <t>Ekosystem och biologisk mångfald</t>
  </si>
  <si>
    <t>Vi gör insatser för att främja ekosystem och biologisk mångfald på och runt anläggningen (ill exempel klipper gräs mer sällan, släcker belysning nattetid, har växtlighet som gynnar pollinatörer mm).</t>
  </si>
  <si>
    <t>Ekonomisk hållbarhet – en ansvarsfull och transparent hantering av ekonomiska medel</t>
  </si>
  <si>
    <t>Social hållbarhet – en trygg, inkluderande och jämställd idrott</t>
  </si>
  <si>
    <t>Ej relevant</t>
  </si>
  <si>
    <t>Ekologisk hållbarhet – att ta ansvar för och minska idrottens påverkan på miljö och klimat</t>
  </si>
  <si>
    <t xml:space="preserve">Kartläggning av nuläge: </t>
  </si>
  <si>
    <t>Hållbar idrott i förening</t>
  </si>
  <si>
    <t>Genom att svara på frågorna nedan kommer ni att få en nulägesbild av hur er förening bidrar till ett hållbart samhälle. Resultatet kan ni använda som underlag för att utveckla ert arbete. De områden som finns med i frågebatteriet är de områden som idrottsrörelsen gemensamt har identifierat som extra viktiga att arbeta med. Varje förening är unik och det kan vara så att ni inom föreningen har andra områden som är viktiga för er och kräver extra fokus, till exempel arbetsmiljö, kemikaliehantering, avfallshantering, it-säkerhet och så vidare. Skriv i så fall även ner dessa områden så att de också kommer med i ert fortsatta arbete.</t>
  </si>
  <si>
    <t>Så här gör ni:</t>
  </si>
  <si>
    <t>• Det är viktigt att ni svarar så ärligt som möjligt – kartläggningen handlar inte om att bedöma eller jämföra, utan att hjälpa er att få en bättre bild och förstå ert nuläge.</t>
  </si>
  <si>
    <t>• Om ni är osäkra på en fråga, gör en uppskattning.</t>
  </si>
  <si>
    <t>Snittresultat</t>
  </si>
  <si>
    <t>Max</t>
  </si>
  <si>
    <t>Summa score:</t>
  </si>
  <si>
    <t>Medel</t>
  </si>
  <si>
    <t>Totalt</t>
  </si>
  <si>
    <t>Sammanställning av svar</t>
  </si>
  <si>
    <t>Ansvar och transparens</t>
  </si>
  <si>
    <t>Vi har riktlinjer för att minska risken för oegentligheter inom till exempel ekonomi, upphandling, sponsring och representation.</t>
  </si>
  <si>
    <t>Vi har en transparent budget och redovisning som är tillgänglig för medlemmarna.</t>
  </si>
  <si>
    <t>Vi använder revisorer och ser till att bokföringen följer god praxis.</t>
  </si>
  <si>
    <t>Vi säkerställer att beslut fattas på årsmöten och att medlemmar har insyn och möjlighet att påverka.</t>
  </si>
  <si>
    <t>Vi är fler än en person som deltar vid viktiga beslut och vid större betalningar.</t>
  </si>
  <si>
    <t>Eventuella ekonomiska placeringar har en hållbarhetsprofil.</t>
  </si>
  <si>
    <t>Vi samarbetar med partners som utifrån sina förutsättningar tar ansvar för sin påverkan och arbetar aktivt för ökad hållbarhet.</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</si>
  <si>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</si>
  <si>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</si>
  <si>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</si>
  <si>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</si>
  <si>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</si>
  <si>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</si>
  <si>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</si>
  <si>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</si>
  <si>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</si>
  <si>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</si>
  <si>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</si>
  <si>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</si>
  <si>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</si>
  <si>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</si>
  <si>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</si>
  <si>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</si>
  <si>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</si>
  <si>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</si>
  <si>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</si>
  <si>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</si>
  <si>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</si>
  <si>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</si>
  <si>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</si>
  <si>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</si>
  <si>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</si>
  <si>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</si>
  <si>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</si>
  <si>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</si>
  <si>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</si>
  <si>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</si>
  <si>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</si>
  <si>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</si>
  <si>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</si>
  <si>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Styrelsemedlemmar erbjuds i samverkan med RF-SISU distriktet utbildning i föreningskunskap</t>
  </si>
  <si>
    <t>Åtgärd</t>
  </si>
  <si>
    <t>Ansvarig</t>
  </si>
  <si>
    <t>Måldatum</t>
  </si>
  <si>
    <t>Kommentar</t>
  </si>
  <si>
    <t>Skattat 2</t>
  </si>
  <si>
    <t>Skattat 3</t>
  </si>
  <si>
    <t>Skattat 4</t>
  </si>
  <si>
    <t>Skattat 1</t>
  </si>
  <si>
    <t>Skattat 5</t>
  </si>
  <si>
    <t>Medelvärde område</t>
  </si>
  <si>
    <t>Medelvärde</t>
  </si>
  <si>
    <t>• Skattningen sker utifrån de tre områdena social, ekologisk och ekonomisk hållbarhet. Utöver det finns det ett par underrubriker för att avgränsa vissa frågor.</t>
  </si>
  <si>
    <t>• Alla frågor är inte relevanta för alla föreningar. Om en fråga inte passar er förenings verksamhet, välj alternativet Ej relevant.</t>
  </si>
  <si>
    <t xml:space="preserve">• FRÅGEFORMULÄR - Svara på frågorna utifrån er förenings nuvarande verksamhet och rutiner. Bedöm hur ni ligger till på en skala från 1 (gör ingenting alls) till 5 (ligger i framkant). </t>
  </si>
  <si>
    <t>• Bocka endast i ett svarsalternativ per rad.</t>
  </si>
  <si>
    <t>• SAMMANSTÄLLNING - Summerar och visualiserar era svar.</t>
  </si>
  <si>
    <t>•ÅTGÄRDSPLAN - Visar frågorna för respektive skattning och ger er möjlighet att planera förbättringsåtgärder och/eller kommentera specifika frågor.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</si>
</sst>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b/>
      <sz val="11"/>
      <color theme="1"/>
      <name val="Aptos Narrow"/>
      <family val="2"/>
      <scheme val="minor"/>
    </font>
    <font>
      <b/>
      <sz val="20"/>
      <color theme="1"/>
      <name val="Aptos Narrow"/>
      <family val="2"/>
      <scheme val="minor"/>
    </font>
    <font>
      <b/>
      <sz val="18"/>
      <color theme="1"/>
      <name val="Aptos Narrow"/>
      <family val="2"/>
      <scheme val="minor"/>
    </font>
    <font>
      <b/>
      <sz val="24"/>
      <color theme="1"/>
      <name val="Aptos Narrow"/>
      <family val="2"/>
      <scheme val="minor"/>
    </font>
    <font>
      <b/>
      <sz val="14"/>
      <color theme="1"/>
      <name val="Aptos Narrow"/>
      <family val="2"/>
      <scheme val="minor"/>
    </font>
    <font>
      <sz val="12"/>
      <color theme="1"/>
      <name val="Aptos Narrow"/>
      <family val="2"/>
      <scheme val="minor"/>
    </font>
    <font>
      <b/>
      <sz val="12"/>
      <color theme="1"/>
      <name val="Aptos Narrow"/>
      <family val="2"/>
      <scheme val="minor"/>
    </font>
    <font>
      <b/>
      <shadow/>
      <sz val="16"/>
      <name val="Aptos Narrow"/>
      <family val="2"/>
      <scheme val="minor"/>
    </font>
    <font>
      <sz val="14"/>
      <color theme="1"/>
      <name val="Aptos Narrow"/>
      <family val="2"/>
      <scheme val="minor"/>
    </font>
    <font>
      <b/>
      <u/>
      <sz val="16"/>
      <color theme="1"/>
      <name val="Aptos Narrow"/>
      <family val="2"/>
      <scheme val="minor"/>
    </font>
    <font>
      <sz val="16"/>
      <color theme="1"/>
      <name val="Aptos Narrow"/>
      <family val="2"/>
      <scheme val="minor"/>
    </font>
    <font>
      <sz val="11"/>
      <color theme="4" tint="0.39997558519241921"/>
      <name val="Aptos Narrow"/>
      <family val="2"/>
      <scheme val="minor"/>
    </font>
    <font>
      <b/>
      <sz val="11"/>
      <color theme="4" tint="0.39997558519241921"/>
      <name val="Aptos Narrow"/>
      <family val="2"/>
      <scheme val="minor"/>
    </font>
    <font>
      <b/>
      <u/>
      <sz val="12"/>
      <color theme="4" tint="0.39997558519241921"/>
      <name val="Aptos Narrow"/>
      <family val="2"/>
      <scheme val="minor"/>
    </font>
    <font>
      <b/>
      <sz val="12"/>
      <color theme="4" tint="0.39997558519241921"/>
      <name val="Aptos Narrow"/>
      <family val="2"/>
      <scheme val="minor"/>
    </font>
    <font>
      <sz val="12"/>
      <color theme="4" tint="0.39997558519241921"/>
      <name val="Aptos Narrow"/>
      <family val="2"/>
      <scheme val="minor"/>
    </font>
    <font>
      <sz val="11"/>
      <color theme="4" tint="0.59999389629810485"/>
      <name val="Aptos Narrow"/>
      <family val="2"/>
      <scheme val="minor"/>
    </font>
    <font>
      <b/>
      <sz val="16"/>
      <color theme="1"/>
      <name val="Aptos Narrow"/>
      <family val="2"/>
      <scheme val="minor"/>
    </font>
    <font>
      <sz val="11"/>
      <name val="Aptos Narrow"/>
      <family val="2"/>
      <scheme val="minor"/>
    </font>
    <font>
      <b/>
      <u/>
      <sz val="11"/>
      <color theme="1"/>
      <name val="Aptos Narrow"/>
      <family val="2"/>
      <scheme val="minor"/>
    </font>
    <font>
      <i/>
      <sz val="14"/>
      <color theme="1"/>
      <name val="Aptos Narrow"/>
      <family val="2"/>
      <scheme val="minor"/>
    </font>
  </fonts>
  <fills count="13">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7"/>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rgb="FFFFADA7"/>
        <bgColor indexed="64"/>
      </patternFill>
    </fill>
    <fill>
      <patternFill patternType="solid">
        <fgColor theme="9" tint="0.59999389629810485"/>
        <bgColor indexed="64"/>
      </patternFill>
    </fill>
    <fill>
      <patternFill patternType="solid">
        <fgColor theme="4" tint="0.39997558519241921"/>
        <bgColor indexed="64"/>
      </patternFill>
    </fill>
    <fill>
      <patternFill patternType="solid">
        <fgColor theme="9" tint="0.39997558519241921"/>
        <bgColor indexed="64"/>
      </patternFill>
    </fill>
  </fills>
  <borders count="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s>
  <cellStyleXfs count="1">
    <xf numFmtId="0" fontId="0" fillId="0" borderId="0"/>
  </cellStyleXfs>
  <cellXfs count="114">
    <xf numFmtId="0" fontId="0" fillId="0" borderId="0" xfId="0"/>
    <xf numFmtId="0" fontId="0" fillId="7" borderId="0" xfId="0" applyFill="1" applyProtection="1">
      <protection locked="0"/>
    </xf>
    <xf numFmtId="0" fontId="0" fillId="2" borderId="0" xfId="0" applyFill="1" applyProtection="1">
      <protection locked="0"/>
    </xf>
    <xf numFmtId="0" fontId="0" fillId="0" borderId="0" xfId="0" applyProtection="1">
      <protection locked="0"/>
    </xf>
    <xf numFmtId="0" fontId="0" fillId="7" borderId="0" xfId="0" applyFill="1" applyProtection="1">
      <protection locked="0"/>
      <extLst>
        <ext xmlns:xfpb="http://schemas.microsoft.com/office/spreadsheetml/2022/featurepropertybag" uri="{C7286773-470A-42A8-94C5-96B5CB345126}">
          <xfpb:xfComplement i="0"/>
        </ext>
      </extLst>
    </xf>
    <xf numFmtId="0" fontId="0" fillId="9" borderId="0" xfId="0" applyFill="1" applyProtection="1">
      <protection locked="0"/>
    </xf>
    <xf numFmtId="0" fontId="0" fillId="9" borderId="0" xfId="0" applyFill="1" applyProtection="1">
      <protection locked="0"/>
      <extLst>
        <ext xmlns:xfpb="http://schemas.microsoft.com/office/spreadsheetml/2022/featurepropertybag" uri="{C7286773-470A-42A8-94C5-96B5CB345126}">
          <xfpb:xfComplement i="0"/>
        </ext>
      </extLst>
    </xf>
    <xf numFmtId="0" fontId="0" fillId="10" borderId="0" xfId="0" applyFill="1" applyProtection="1">
      <protection locked="0"/>
    </xf>
    <xf numFmtId="0" fontId="0" fillId="10" borderId="0" xfId="0" applyFill="1" applyProtection="1">
      <protection locked="0"/>
      <extLst>
        <ext xmlns:xfpb="http://schemas.microsoft.com/office/spreadsheetml/2022/featurepropertybag" uri="{C7286773-470A-42A8-94C5-96B5CB345126}">
          <xfpb:xfComplement i="0"/>
        </ext>
      </extLst>
    </xf>
    <xf numFmtId="0" fontId="0" fillId="2" borderId="0" xfId="0" applyFill="1"/>
    <xf numFmtId="0" fontId="0" fillId="8" borderId="0" xfId="0" applyFill="1" applyProtection="1">
      <protection locked="0"/>
    </xf>
    <xf numFmtId="0" fontId="0" fillId="11" borderId="0" xfId="0" applyFill="1"/>
    <xf numFmtId="0" fontId="7" fillId="11" borderId="0" xfId="0" applyFont="1" applyFill="1"/>
    <xf numFmtId="0" fontId="8" fillId="11" borderId="0" xfId="0" applyFont="1" applyFill="1" applyAlignment="1">
      <alignment horizontal="center" vertical="center" readingOrder="1"/>
    </xf>
    <xf numFmtId="0" fontId="6" fillId="5" borderId="0" xfId="0" applyFont="1" applyFill="1" applyAlignment="1" applyProtection="1">
      <alignment vertical="top"/>
      <protection locked="0"/>
    </xf>
    <xf numFmtId="0" fontId="0" fillId="5" borderId="0" xfId="0" applyFill="1" applyProtection="1">
      <protection locked="0"/>
    </xf>
    <xf numFmtId="0" fontId="0" fillId="4" borderId="0" xfId="0" applyFill="1" applyProtection="1">
      <protection locked="0"/>
    </xf>
    <xf numFmtId="0" fontId="0" fillId="3" borderId="0" xfId="0" applyFill="1" applyProtection="1">
      <protection locked="0"/>
    </xf>
    <xf numFmtId="0" fontId="11" fillId="5" borderId="0" xfId="0" applyFont="1" applyFill="1" applyAlignment="1" applyProtection="1">
      <alignment horizontal="center"/>
      <protection locked="0"/>
    </xf>
    <xf numFmtId="0" fontId="11" fillId="4" borderId="0" xfId="0" applyFont="1" applyFill="1" applyAlignment="1" applyProtection="1">
      <alignment horizontal="center"/>
      <protection locked="0"/>
    </xf>
    <xf numFmtId="0" fontId="11" fillId="8" borderId="0" xfId="0" applyFont="1" applyFill="1" applyAlignment="1" applyProtection="1">
      <alignment horizontal="center"/>
      <protection locked="0"/>
    </xf>
    <xf numFmtId="0" fontId="11" fillId="3" borderId="0" xfId="0" applyFont="1" applyFill="1" applyAlignment="1" applyProtection="1">
      <alignment horizontal="center"/>
      <protection locked="0"/>
    </xf>
    <xf numFmtId="0" fontId="6" fillId="5" borderId="2" xfId="0" applyFont="1" applyFill="1" applyBorder="1" applyAlignment="1" applyProtection="1">
      <alignment vertical="top"/>
      <protection locked="0"/>
    </xf>
    <xf numFmtId="0" fontId="6" fillId="4" borderId="2" xfId="0" applyFont="1" applyFill="1" applyBorder="1" applyAlignment="1" applyProtection="1">
      <alignment vertical="top"/>
      <protection locked="0"/>
    </xf>
    <xf numFmtId="0" fontId="6" fillId="8" borderId="2" xfId="0" applyFont="1" applyFill="1" applyBorder="1" applyAlignment="1" applyProtection="1">
      <alignment vertical="top"/>
      <protection locked="0"/>
    </xf>
    <xf numFmtId="0" fontId="6" fillId="3" borderId="2" xfId="0" applyFont="1" applyFill="1" applyBorder="1" applyAlignment="1" applyProtection="1">
      <alignment vertical="top"/>
      <protection locked="0"/>
    </xf>
    <xf numFmtId="0" fontId="6" fillId="0" borderId="2" xfId="0" applyFont="1" applyBorder="1" applyAlignment="1" applyProtection="1">
      <alignment vertical="top"/>
      <protection locked="0"/>
    </xf>
    <xf numFmtId="0" fontId="6" fillId="4" borderId="0" xfId="0" applyFont="1" applyFill="1" applyAlignment="1" applyProtection="1">
      <alignment vertical="top"/>
      <protection locked="0"/>
    </xf>
    <xf numFmtId="0" fontId="6" fillId="8" borderId="0" xfId="0" applyFont="1" applyFill="1" applyAlignment="1" applyProtection="1">
      <alignment vertical="top"/>
      <protection locked="0"/>
    </xf>
    <xf numFmtId="0" fontId="6" fillId="3" borderId="0" xfId="0" applyFont="1" applyFill="1" applyAlignment="1" applyProtection="1">
      <alignment vertical="top"/>
      <protection locked="0"/>
    </xf>
    <xf numFmtId="0" fontId="6" fillId="0" borderId="0" xfId="0" applyFont="1" applyAlignment="1" applyProtection="1">
      <alignment vertical="top"/>
      <protection locked="0"/>
    </xf>
    <xf numFmtId="0" fontId="11" fillId="12" borderId="0" xfId="0" applyFont="1" applyFill="1" applyAlignment="1" applyProtection="1">
      <alignment horizontal="center"/>
      <protection locked="0"/>
    </xf>
    <xf numFmtId="0" fontId="6" fillId="12" borderId="2" xfId="0" applyFont="1" applyFill="1" applyBorder="1" applyAlignment="1" applyProtection="1">
      <alignment vertical="top"/>
      <protection locked="0"/>
    </xf>
    <xf numFmtId="0" fontId="6" fillId="12" borderId="0" xfId="0" applyFont="1" applyFill="1" applyAlignment="1" applyProtection="1">
      <alignment vertical="top"/>
      <protection locked="0"/>
    </xf>
    <xf numFmtId="0" fontId="0" fillId="12" borderId="0" xfId="0" applyFill="1" applyProtection="1">
      <protection locked="0"/>
    </xf>
    <xf numFmtId="0" fontId="0" fillId="0" borderId="0" xfId="0" applyAlignment="1">
      <alignment wrapText="1"/>
    </xf>
    <xf numFmtId="0" fontId="0" fillId="11" borderId="0" xfId="0" applyFill="1" applyProtection="1">
      <protection locked="0"/>
    </xf>
    <xf numFmtId="0" fontId="12" fillId="11" borderId="0" xfId="0" applyFont="1" applyFill="1" applyProtection="1">
      <protection locked="0"/>
    </xf>
    <xf numFmtId="0" fontId="17" fillId="11" borderId="0" xfId="0" applyFont="1" applyFill="1" applyProtection="1">
      <protection locked="0"/>
    </xf>
    <xf numFmtId="0" fontId="0" fillId="9" borderId="0" xfId="0" applyFill="1"/>
    <xf numFmtId="0" fontId="0" fillId="9" borderId="0" xfId="0" applyFill="1" applyAlignment="1">
      <alignment wrapText="1"/>
    </xf>
    <xf numFmtId="0" fontId="0" fillId="9" borderId="0" xfId="0" applyFill="1" applyAlignment="1">
      <alignment vertical="center"/>
    </xf>
    <xf numFmtId="0" fontId="9" fillId="9" borderId="0" xfId="0" applyFont="1" applyFill="1" applyAlignment="1">
      <alignment wrapText="1"/>
    </xf>
    <xf numFmtId="0" fontId="6" fillId="9" borderId="0" xfId="0" applyFont="1" applyFill="1" applyAlignment="1">
      <alignment wrapText="1"/>
    </xf>
    <xf numFmtId="0" fontId="0" fillId="10" borderId="0" xfId="0" applyFill="1" applyAlignment="1">
      <alignment vertical="center"/>
    </xf>
    <xf numFmtId="0" fontId="0" fillId="10" borderId="0" xfId="0" applyFill="1" applyAlignment="1">
      <alignment wrapText="1"/>
    </xf>
    <xf numFmtId="0" fontId="9" fillId="10" borderId="0" xfId="0" applyFont="1" applyFill="1" applyAlignment="1">
      <alignment wrapText="1"/>
    </xf>
    <xf numFmtId="0" fontId="6" fillId="10" borderId="0" xfId="0" applyFont="1" applyFill="1" applyAlignment="1">
      <alignment wrapText="1"/>
    </xf>
    <xf numFmtId="0" fontId="0" fillId="7" borderId="0" xfId="0" applyFill="1" applyAlignment="1">
      <alignment vertical="center"/>
    </xf>
    <xf numFmtId="0" fontId="0" fillId="7" borderId="0" xfId="0" applyFill="1" applyAlignment="1">
      <alignment wrapText="1"/>
    </xf>
    <xf numFmtId="0" fontId="9" fillId="7" borderId="0" xfId="0" applyFont="1" applyFill="1" applyAlignment="1">
      <alignment wrapText="1"/>
    </xf>
    <xf numFmtId="0" fontId="9" fillId="7" borderId="0" xfId="0" applyFont="1" applyFill="1"/>
    <xf numFmtId="0" fontId="6" fillId="7" borderId="0" xfId="0" applyFont="1" applyFill="1" applyAlignment="1">
      <alignment wrapText="1"/>
    </xf>
    <xf numFmtId="0" fontId="0" fillId="2" borderId="0" xfId="0" applyFill="1" applyAlignment="1">
      <alignment wrapText="1"/>
    </xf>
    <xf numFmtId="0" fontId="0" fillId="10" borderId="0" xfId="0" applyFill="1"/>
    <xf numFmtId="0" fontId="0" fillId="7" borderId="0" xfId="0" applyFill="1"/>
    <xf numFmtId="0" fontId="10" fillId="5" borderId="0" xfId="0" applyFont="1" applyFill="1" applyAlignment="1">
      <alignment horizontal="center" wrapText="1"/>
    </xf>
    <xf numFmtId="0" fontId="6" fillId="5" borderId="1" xfId="0" applyFont="1" applyFill="1" applyBorder="1" applyAlignment="1">
      <alignment vertical="top" wrapText="1"/>
    </xf>
    <xf numFmtId="0" fontId="6" fillId="5" borderId="0" xfId="0" applyFont="1" applyFill="1" applyAlignment="1">
      <alignment vertical="top" wrapText="1"/>
    </xf>
    <xf numFmtId="0" fontId="0" fillId="5" borderId="0" xfId="0" applyFill="1" applyAlignment="1">
      <alignment wrapText="1"/>
    </xf>
    <xf numFmtId="0" fontId="10" fillId="4" borderId="0" xfId="0" applyFont="1" applyFill="1" applyAlignment="1">
      <alignment horizontal="center" wrapText="1"/>
    </xf>
    <xf numFmtId="0" fontId="6" fillId="4" borderId="2" xfId="0" applyFont="1" applyFill="1" applyBorder="1" applyAlignment="1">
      <alignment vertical="top" wrapText="1"/>
    </xf>
    <xf numFmtId="0" fontId="6" fillId="4" borderId="0" xfId="0" applyFont="1" applyFill="1" applyAlignment="1">
      <alignment vertical="top" wrapText="1"/>
    </xf>
    <xf numFmtId="0" fontId="0" fillId="4" borderId="0" xfId="0" applyFill="1" applyAlignment="1">
      <alignment wrapText="1"/>
    </xf>
    <xf numFmtId="0" fontId="10" fillId="8" borderId="0" xfId="0" applyFont="1" applyFill="1" applyAlignment="1">
      <alignment horizontal="center" wrapText="1"/>
    </xf>
    <xf numFmtId="0" fontId="6" fillId="8" borderId="2" xfId="0" applyFont="1" applyFill="1" applyBorder="1" applyAlignment="1">
      <alignment vertical="top" wrapText="1"/>
    </xf>
    <xf numFmtId="0" fontId="6" fillId="8" borderId="0" xfId="0" applyFont="1" applyFill="1" applyAlignment="1">
      <alignment vertical="top" wrapText="1"/>
    </xf>
    <xf numFmtId="0" fontId="0" fillId="8" borderId="0" xfId="0" applyFill="1" applyAlignment="1">
      <alignment wrapText="1"/>
    </xf>
    <xf numFmtId="0" fontId="10" fillId="3" borderId="0" xfId="0" applyFont="1" applyFill="1" applyAlignment="1">
      <alignment wrapText="1"/>
    </xf>
    <xf numFmtId="0" fontId="6" fillId="3" borderId="2" xfId="0" applyFont="1" applyFill="1" applyBorder="1" applyAlignment="1">
      <alignment vertical="top" wrapText="1"/>
    </xf>
    <xf numFmtId="0" fontId="6" fillId="3" borderId="0" xfId="0" applyFont="1" applyFill="1" applyAlignment="1">
      <alignment vertical="top" wrapText="1"/>
    </xf>
    <xf numFmtId="0" fontId="0" fillId="3" borderId="0" xfId="0" applyFill="1" applyAlignment="1">
      <alignment wrapText="1"/>
    </xf>
    <xf numFmtId="0" fontId="10" fillId="12" borderId="0" xfId="0" applyFont="1" applyFill="1" applyAlignment="1">
      <alignment wrapText="1"/>
    </xf>
    <xf numFmtId="0" fontId="6" fillId="12" borderId="2" xfId="0" applyFont="1" applyFill="1" applyBorder="1" applyAlignment="1">
      <alignment vertical="top" wrapText="1"/>
    </xf>
    <xf numFmtId="0" fontId="6" fillId="12" borderId="0" xfId="0" applyFont="1" applyFill="1" applyAlignment="1">
      <alignment vertical="top" wrapText="1"/>
    </xf>
    <xf numFmtId="0" fontId="0" fillId="12" borderId="0" xfId="0" applyFill="1" applyAlignment="1">
      <alignment wrapText="1"/>
    </xf>
    <xf numFmtId="0" fontId="19" fillId="0" borderId="0" xfId="0" applyFont="1" applyAlignment="1">
      <alignment wrapText="1"/>
    </xf>
    <xf numFmtId="0" fontId="19" fillId="0" borderId="0" xfId="0" applyFont="1"/>
    <xf numFmtId="0" fontId="5" fillId="2" borderId="0" xfId="0" applyFont="1" applyFill="1"/>
    <xf numFmtId="0" fontId="1" fillId="0" borderId="0" xfId="0" applyFont="1"/>
    <xf numFmtId="0" fontId="20" fillId="0" borderId="0" xfId="0" applyFont="1" applyAlignment="1">
      <alignment horizontal="center"/>
    </xf>
    <xf numFmtId="2" fontId="0" fillId="0" borderId="0" xfId="0" applyNumberFormat="1"/>
    <xf numFmtId="2" fontId="5" fillId="2" borderId="0" xfId="0" applyNumberFormat="1" applyFont="1" applyFill="1" applyAlignment="1">
      <alignment horizontal="center" vertical="center"/>
    </xf>
    <xf numFmtId="0" fontId="0" fillId="6" borderId="0" xfId="0" applyFill="1"/>
    <xf numFmtId="0" fontId="3" fillId="0" borderId="0" xfId="0" applyFont="1"/>
    <xf numFmtId="0" fontId="4" fillId="0" borderId="0" xfId="0" applyFont="1"/>
    <xf numFmtId="0" fontId="21" fillId="0" borderId="0" xfId="0" applyFont="1" applyAlignment="1">
      <alignment wrapText="1"/>
    </xf>
    <xf numFmtId="0" fontId="5" fillId="0" borderId="0" xfId="0" applyFont="1"/>
    <xf numFmtId="0" fontId="9" fillId="0" borderId="0" xfId="0" applyFont="1" applyAlignment="1">
      <alignment wrapText="1"/>
    </xf>
    <xf numFmtId="0" fontId="12" fillId="11" borderId="0" xfId="0" applyFont="1" applyFill="1"/>
    <xf numFmtId="0" fontId="17" fillId="11" borderId="0" xfId="0" applyFont="1" applyFill="1"/>
    <xf numFmtId="0" fontId="18" fillId="11" borderId="0" xfId="0" applyFont="1" applyFill="1" applyAlignment="1">
      <alignment horizontal="center"/>
    </xf>
    <xf numFmtId="0" fontId="2" fillId="9" borderId="0" xfId="0" applyFont="1" applyFill="1" applyAlignment="1">
      <alignment wrapText="1"/>
    </xf>
    <xf numFmtId="0" fontId="1" fillId="9" borderId="0" xfId="0" applyFont="1" applyFill="1" applyAlignment="1">
      <alignment horizontal="center"/>
    </xf>
    <xf numFmtId="0" fontId="3" fillId="9" borderId="0" xfId="0" applyFont="1" applyFill="1" applyAlignment="1">
      <alignment wrapText="1"/>
    </xf>
    <xf numFmtId="0" fontId="13" fillId="11" borderId="0" xfId="0" applyFont="1" applyFill="1" applyAlignment="1">
      <alignment horizontal="center"/>
    </xf>
    <xf numFmtId="0" fontId="13" fillId="11" borderId="0" xfId="0" applyFont="1" applyFill="1"/>
    <xf numFmtId="0" fontId="2" fillId="10" borderId="0" xfId="0" applyFont="1" applyFill="1" applyAlignment="1">
      <alignment wrapText="1"/>
    </xf>
    <xf numFmtId="0" fontId="3" fillId="10" borderId="0" xfId="0" applyFont="1" applyFill="1" applyAlignment="1">
      <alignment wrapText="1"/>
    </xf>
    <xf numFmtId="0" fontId="2" fillId="7" borderId="0" xfId="0" applyFont="1" applyFill="1" applyAlignment="1">
      <alignment wrapText="1"/>
    </xf>
    <xf numFmtId="0" fontId="3" fillId="7" borderId="0" xfId="0" applyFont="1" applyFill="1"/>
    <xf numFmtId="0" fontId="0" fillId="11" borderId="0" xfId="0" applyFill="1" applyAlignment="1">
      <alignment wrapText="1"/>
    </xf>
    <xf numFmtId="10" fontId="12" fillId="11" borderId="0" xfId="0" applyNumberFormat="1" applyFont="1" applyFill="1"/>
    <xf numFmtId="0" fontId="14" fillId="11" borderId="0" xfId="0" applyFont="1" applyFill="1"/>
    <xf numFmtId="0" fontId="15" fillId="11" borderId="0" xfId="0" applyFont="1" applyFill="1"/>
    <xf numFmtId="2" fontId="13" fillId="11" borderId="0" xfId="0" applyNumberFormat="1" applyFont="1" applyFill="1" applyAlignment="1">
      <alignment horizontal="center"/>
    </xf>
    <xf numFmtId="0" fontId="16" fillId="11" borderId="0" xfId="0" applyFont="1" applyFill="1"/>
    <xf numFmtId="0" fontId="12" fillId="11" borderId="0" xfId="0" applyFont="1" applyFill="1" applyAlignment="1">
      <alignment horizontal="center"/>
    </xf>
    <xf numFmtId="0" fontId="16" fillId="11" borderId="0" xfId="0" applyFont="1" applyFill="1" applyAlignment="1">
      <alignment wrapText="1"/>
    </xf>
    <xf numFmtId="2" fontId="12" fillId="11" borderId="0" xfId="0" applyNumberFormat="1" applyFont="1" applyFill="1" applyAlignment="1">
      <alignment horizontal="center"/>
    </xf>
    <xf numFmtId="0" fontId="13" fillId="11" borderId="0" xfId="0" applyFont="1" applyFill="1" applyAlignment="1">
      <alignment wrapText="1"/>
    </xf>
    <xf numFmtId="0" fontId="4" fillId="11" borderId="0" xfId="0" applyFont="1" applyFill="1" applyAlignment="1">
      <alignment horizontal="center" vertical="center" wrapText="1"/>
    </xf>
    <xf numFmtId="0" fontId="5" fillId="11" borderId="0" xfId="0" applyFont="1" applyFill="1" applyAlignment="1">
      <alignment horizontal="center"/>
    </xf>
    <xf numFmtId="0" fontId="4" fillId="11" borderId="0" xfId="0" applyFont="1" applyFill="1" applyAlignment="1">
      <alignment horizontal="center"/>
    </xf>
  </cellXfs>
  <cellStyles count="1">
    <cellStyle name="Normal" xfId="0" builtinId="0"/>
  </cellStyles>
  <dxfs count="0"/>
  <tableStyles count="0" defaultTableStyle="TableStyleMedium2" defaultPivotStyle="PivotStyleLight16"/>
  <colors>
    <mruColors>
      <color rgb="FFFF7C80"/>
      <color rgb="FFFFADA7"/>
      <color rgb="FFE5761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microsoft.com/office/2017/06/relationships/rdRichValueTypes" Target="richData/rdRichValueTypes.xml"/><Relationship Id="rId3" Type="http://schemas.openxmlformats.org/officeDocument/2006/relationships/worksheet" Target="worksheets/sheet3.xml"/><Relationship Id="rId7" Type="http://schemas.openxmlformats.org/officeDocument/2006/relationships/theme" Target="theme/theme1.xml"/><Relationship Id="rId12" Type="http://schemas.microsoft.com/office/2017/06/relationships/rdRichValueStructure" Target="richData/rdrichvaluestructure.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06/relationships/rdRichValue" Target="richData/rdrichvalue.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microsoft.com/office/2022/11/relationships/FeaturePropertyBag" Target="featurePropertyBag/featurePropertyBag.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b="0" i="0" u="none" strike="noStrike" kern="1200" baseline="0">
                <a:solidFill>
                  <a:sysClr val="windowText" lastClr="000000"/>
                </a:solidFill>
                <a:effectLst/>
                <a:latin typeface="+mn-lt"/>
                <a:ea typeface="+mn-ea"/>
                <a:cs typeface="+mn-cs"/>
              </a:defRPr>
            </a:pPr>
            <a:r>
              <a:rPr lang="sv-SE">
                <a:solidFill>
                  <a:sysClr val="windowText" lastClr="000000"/>
                </a:solidFill>
              </a:rPr>
              <a:t>Snittresultat</a:t>
            </a:r>
          </a:p>
        </c:rich>
      </c:tx>
      <c:overlay val="0"/>
      <c:spPr>
        <a:noFill/>
        <a:ln>
          <a:noFill/>
        </a:ln>
        <a:effectLst/>
      </c:spPr>
      <c:txPr>
        <a:bodyPr rot="0" spcFirstLastPara="1" vertOverflow="ellipsis" vert="horz" wrap="square" anchor="ctr" anchorCtr="1"/>
        <a:lstStyle/>
        <a:p>
          <a:pPr>
            <a:defRPr b="0" i="0" u="none" strike="noStrike" kern="1200" baseline="0">
              <a:solidFill>
                <a:sysClr val="windowText" lastClr="000000"/>
              </a:solidFill>
              <a:effectLst/>
              <a:latin typeface="+mn-lt"/>
              <a:ea typeface="+mn-ea"/>
              <a:cs typeface="+mn-cs"/>
            </a:defRPr>
          </a:pPr>
          <a:endParaRPr lang="sv-SE"/>
        </a:p>
      </c:txPr>
    </c:title>
    <c:autoTitleDeleted val="0"/>
    <c:plotArea>
      <c:layout/>
      <c:barChart>
        <c:barDir val="col"/>
        <c:grouping val="clustered"/>
        <c:varyColors val="0"/>
        <c:ser>
          <c:idx val="0"/>
          <c:order val="0"/>
          <c:spPr>
            <a:solidFill>
              <a:srgbClr val="FF7C80"/>
            </a:solidFill>
            <a:ln>
              <a:noFill/>
            </a:ln>
            <a:effectLst>
              <a:outerShdw blurRad="76200" dir="18900000" sy="23000" kx="-1200000" algn="bl" rotWithShape="0">
                <a:prstClr val="black">
                  <a:alpha val="20000"/>
                </a:prstClr>
              </a:outerShdw>
            </a:effectLst>
          </c:spPr>
          <c:invertIfNegative val="0"/>
          <c:dPt>
            <c:idx val="0"/>
            <c:invertIfNegative val="0"/>
            <c:bubble3D val="0"/>
            <c:spPr>
              <a:solidFill>
                <a:schemeClr val="bg2">
                  <a:lumMod val="75000"/>
                </a:schemeClr>
              </a:solidFill>
              <a:ln>
                <a:noFill/>
              </a:ln>
              <a:effectLst>
                <a:outerShdw blurRad="76200" dir="18900000" sy="23000" kx="-1200000" algn="bl" rotWithShape="0">
                  <a:prstClr val="black">
                    <a:alpha val="20000"/>
                  </a:prstClr>
                </a:outerShdw>
              </a:effectLst>
            </c:spPr>
            <c:extLst>
              <c:ext xmlns:c16="http://schemas.microsoft.com/office/drawing/2014/chart" uri="{C3380CC4-5D6E-409C-BE32-E72D297353CC}">
                <c16:uniqueId val="{00000003-A934-46C1-B7EA-1D0BAE75E600}"/>
              </c:ext>
            </c:extLst>
          </c:dPt>
          <c:dPt>
            <c:idx val="3"/>
            <c:invertIfNegative val="0"/>
            <c:bubble3D val="0"/>
            <c:spPr>
              <a:solidFill>
                <a:schemeClr val="accent6">
                  <a:lumMod val="40000"/>
                  <a:lumOff val="60000"/>
                </a:schemeClr>
              </a:solidFill>
              <a:ln>
                <a:noFill/>
              </a:ln>
              <a:effectLst>
                <a:outerShdw blurRad="76200" dir="18900000" sy="23000" kx="-1200000" algn="bl" rotWithShape="0">
                  <a:prstClr val="black">
                    <a:alpha val="20000"/>
                  </a:prstClr>
                </a:outerShdw>
              </a:effectLst>
            </c:spPr>
            <c:extLst>
              <c:ext xmlns:c16="http://schemas.microsoft.com/office/drawing/2014/chart" uri="{C3380CC4-5D6E-409C-BE32-E72D297353CC}">
                <c16:uniqueId val="{00000001-A934-46C1-B7EA-1D0BAE75E600}"/>
              </c:ext>
            </c:extLst>
          </c:dPt>
          <c:dPt>
            <c:idx val="4"/>
            <c:invertIfNegative val="0"/>
            <c:bubble3D val="0"/>
            <c:spPr>
              <a:solidFill>
                <a:schemeClr val="accent1">
                  <a:lumMod val="40000"/>
                  <a:lumOff val="60000"/>
                </a:schemeClr>
              </a:solidFill>
              <a:ln>
                <a:noFill/>
              </a:ln>
              <a:effectLst>
                <a:outerShdw blurRad="76200" dir="18900000" sy="23000" kx="-1200000" algn="bl" rotWithShape="0">
                  <a:prstClr val="black">
                    <a:alpha val="20000"/>
                  </a:prstClr>
                </a:outerShdw>
              </a:effectLst>
            </c:spPr>
            <c:extLst>
              <c:ext xmlns:c16="http://schemas.microsoft.com/office/drawing/2014/chart" uri="{C3380CC4-5D6E-409C-BE32-E72D297353CC}">
                <c16:uniqueId val="{00000002-A934-46C1-B7EA-1D0BAE75E600}"/>
              </c:ext>
            </c:extLst>
          </c:dPt>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sv-S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Frågeformulär!$K$111:$K$115</c:f>
              <c:strCache>
                <c:ptCount val="5"/>
                <c:pt idx="0">
                  <c:v>Totalt</c:v>
                </c:pt>
                <c:pt idx="2">
                  <c:v>Social hållbarhet – en trygg, inkluderande och jämställd idrott</c:v>
                </c:pt>
                <c:pt idx="3">
                  <c:v>Ekologisk hållbarhet – att ta ansvar för och minska idrottens påverkan på miljö och klimat</c:v>
                </c:pt>
                <c:pt idx="4">
                  <c:v>Ekonomisk hållbarhet – en ansvarsfull och transparent hantering av ekonomiska medel</c:v>
                </c:pt>
              </c:strCache>
            </c:strRef>
          </c:cat>
          <c:val>
            <c:numRef>
              <c:f>Frågeformulär!$L$111:$L$115</c:f>
              <c:numCache>
                <c:formatCode>General</c:formatCode>
                <c:ptCount val="5"/>
                <c:pt idx="0" formatCode="0.00">
                  <c:v>0</c:v>
                </c:pt>
                <c:pt idx="2" formatCode="0.00">
                  <c:v>0</c:v>
                </c:pt>
                <c:pt idx="3" formatCode="0.00">
                  <c:v>0</c:v>
                </c:pt>
                <c:pt idx="4" formatCode="0.00">
                  <c:v>0</c:v>
                </c:pt>
              </c:numCache>
            </c:numRef>
          </c:val>
          <c:extLst>
            <c:ext xmlns:c16="http://schemas.microsoft.com/office/drawing/2014/chart" uri="{C3380CC4-5D6E-409C-BE32-E72D297353CC}">
              <c16:uniqueId val="{00000000-A934-46C1-B7EA-1D0BAE75E600}"/>
            </c:ext>
          </c:extLst>
        </c:ser>
        <c:dLbls>
          <c:dLblPos val="inEnd"/>
          <c:showLegendKey val="0"/>
          <c:showVal val="1"/>
          <c:showCatName val="0"/>
          <c:showSerName val="0"/>
          <c:showPercent val="0"/>
          <c:showBubbleSize val="0"/>
        </c:dLbls>
        <c:gapWidth val="41"/>
        <c:axId val="685706512"/>
        <c:axId val="671870064"/>
      </c:barChart>
      <c:catAx>
        <c:axId val="685706512"/>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effectLst/>
                <a:latin typeface="+mn-lt"/>
                <a:ea typeface="+mn-ea"/>
                <a:cs typeface="+mn-cs"/>
              </a:defRPr>
            </a:pPr>
            <a:endParaRPr lang="sv-SE"/>
          </a:p>
        </c:txPr>
        <c:crossAx val="671870064"/>
        <c:crosses val="autoZero"/>
        <c:auto val="1"/>
        <c:lblAlgn val="ctr"/>
        <c:lblOffset val="100"/>
        <c:noMultiLvlLbl val="0"/>
      </c:catAx>
      <c:valAx>
        <c:axId val="671870064"/>
        <c:scaling>
          <c:orientation val="minMax"/>
        </c:scaling>
        <c:delete val="1"/>
        <c:axPos val="l"/>
        <c:numFmt formatCode="0.00" sourceLinked="1"/>
        <c:majorTickMark val="none"/>
        <c:minorTickMark val="none"/>
        <c:tickLblPos val="nextTo"/>
        <c:crossAx val="685706512"/>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68000">
          <a:schemeClr val="lt1">
            <a:lumMod val="85000"/>
          </a:schemeClr>
        </a:gs>
        <a:gs pos="100000">
          <a:schemeClr val="lt1"/>
        </a:gs>
      </a:gsLst>
      <a:lin ang="5400000" scaled="1"/>
      <a:tileRect/>
    </a:gradFill>
    <a:ln w="9525" cap="flat" cmpd="sng" algn="ctr">
      <a:solidFill>
        <a:schemeClr val="dk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sv-SE"/>
              <a:t>Fördelning av skattning per område</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sv-SE"/>
        </a:p>
      </c:txPr>
    </c:title>
    <c:autoTitleDeleted val="0"/>
    <c:plotArea>
      <c:layout/>
      <c:barChart>
        <c:barDir val="col"/>
        <c:grouping val="clustered"/>
        <c:varyColors val="0"/>
        <c:ser>
          <c:idx val="0"/>
          <c:order val="0"/>
          <c:tx>
            <c:strRef>
              <c:f>Frågeformulär!$O$113</c:f>
              <c:strCache>
                <c:ptCount val="1"/>
                <c:pt idx="0">
                  <c:v>Social hållbarhet – en trygg, inkluderande och jämställd idrott</c:v>
                </c:pt>
              </c:strCache>
            </c:strRef>
          </c:tx>
          <c:spPr>
            <a:solidFill>
              <a:srgbClr val="FF7C80"/>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sv-S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Frågeformulär!$P$112:$U$112</c:f>
              <c:strCache>
                <c:ptCount val="6"/>
                <c:pt idx="0">
                  <c:v>1</c:v>
                </c:pt>
                <c:pt idx="1">
                  <c:v>2</c:v>
                </c:pt>
                <c:pt idx="2">
                  <c:v>3</c:v>
                </c:pt>
                <c:pt idx="3">
                  <c:v>4</c:v>
                </c:pt>
                <c:pt idx="4">
                  <c:v>5</c:v>
                </c:pt>
                <c:pt idx="5">
                  <c:v>Ej relevant</c:v>
                </c:pt>
              </c:strCache>
            </c:strRef>
          </c:cat>
          <c:val>
            <c:numRef>
              <c:f>Frågeformulär!$P$113:$U$113</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647D-44F6-A05D-9B3548284AD9}"/>
            </c:ext>
          </c:extLst>
        </c:ser>
        <c:ser>
          <c:idx val="1"/>
          <c:order val="1"/>
          <c:tx>
            <c:strRef>
              <c:f>Frågeformulär!$O$114</c:f>
              <c:strCache>
                <c:ptCount val="1"/>
                <c:pt idx="0">
                  <c:v>Ekologisk hållbarhet – att ta ansvar för och minska idrottens påverkan på miljö och klimat</c:v>
                </c:pt>
              </c:strCache>
            </c:strRef>
          </c:tx>
          <c:spPr>
            <a:solidFill>
              <a:schemeClr val="accent6">
                <a:lumMod val="40000"/>
                <a:lumOff val="60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sv-S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Frågeformulär!$P$112:$U$112</c:f>
              <c:strCache>
                <c:ptCount val="6"/>
                <c:pt idx="0">
                  <c:v>1</c:v>
                </c:pt>
                <c:pt idx="1">
                  <c:v>2</c:v>
                </c:pt>
                <c:pt idx="2">
                  <c:v>3</c:v>
                </c:pt>
                <c:pt idx="3">
                  <c:v>4</c:v>
                </c:pt>
                <c:pt idx="4">
                  <c:v>5</c:v>
                </c:pt>
                <c:pt idx="5">
                  <c:v>Ej relevant</c:v>
                </c:pt>
              </c:strCache>
            </c:strRef>
          </c:cat>
          <c:val>
            <c:numRef>
              <c:f>Frågeformulär!$P$114:$U$114</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647D-44F6-A05D-9B3548284AD9}"/>
            </c:ext>
          </c:extLst>
        </c:ser>
        <c:ser>
          <c:idx val="2"/>
          <c:order val="2"/>
          <c:tx>
            <c:strRef>
              <c:f>Frågeformulär!$O$115</c:f>
              <c:strCache>
                <c:ptCount val="1"/>
                <c:pt idx="0">
                  <c:v>Ekonomisk hållbarhet – en ansvarsfull och transparent hantering av ekonomiska medel</c:v>
                </c:pt>
              </c:strCache>
            </c:strRef>
          </c:tx>
          <c:spPr>
            <a:solidFill>
              <a:schemeClr val="accent1">
                <a:lumMod val="40000"/>
                <a:lumOff val="60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sv-S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Frågeformulär!$P$112:$U$112</c:f>
              <c:strCache>
                <c:ptCount val="6"/>
                <c:pt idx="0">
                  <c:v>1</c:v>
                </c:pt>
                <c:pt idx="1">
                  <c:v>2</c:v>
                </c:pt>
                <c:pt idx="2">
                  <c:v>3</c:v>
                </c:pt>
                <c:pt idx="3">
                  <c:v>4</c:v>
                </c:pt>
                <c:pt idx="4">
                  <c:v>5</c:v>
                </c:pt>
                <c:pt idx="5">
                  <c:v>Ej relevant</c:v>
                </c:pt>
              </c:strCache>
            </c:strRef>
          </c:cat>
          <c:val>
            <c:numRef>
              <c:f>Frågeformulär!$P$115:$U$115</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647D-44F6-A05D-9B3548284AD9}"/>
            </c:ext>
          </c:extLst>
        </c:ser>
        <c:dLbls>
          <c:dLblPos val="inEnd"/>
          <c:showLegendKey val="0"/>
          <c:showVal val="1"/>
          <c:showCatName val="0"/>
          <c:showSerName val="0"/>
          <c:showPercent val="0"/>
          <c:showBubbleSize val="0"/>
        </c:dLbls>
        <c:gapWidth val="65"/>
        <c:axId val="1260935728"/>
        <c:axId val="671991984"/>
      </c:barChart>
      <c:catAx>
        <c:axId val="1260935728"/>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200" b="0" i="0" u="none" strike="noStrike" kern="1200" cap="all" baseline="0">
                <a:solidFill>
                  <a:schemeClr val="dk1">
                    <a:lumMod val="75000"/>
                    <a:lumOff val="25000"/>
                  </a:schemeClr>
                </a:solidFill>
                <a:latin typeface="+mn-lt"/>
                <a:ea typeface="+mn-ea"/>
                <a:cs typeface="+mn-cs"/>
              </a:defRPr>
            </a:pPr>
            <a:endParaRPr lang="sv-SE"/>
          </a:p>
        </c:txPr>
        <c:crossAx val="671991984"/>
        <c:crosses val="autoZero"/>
        <c:auto val="1"/>
        <c:lblAlgn val="ctr"/>
        <c:lblOffset val="100"/>
        <c:noMultiLvlLbl val="0"/>
      </c:catAx>
      <c:valAx>
        <c:axId val="671991984"/>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crossAx val="1260935728"/>
        <c:crosses val="autoZero"/>
        <c:crossBetween val="between"/>
      </c:valAx>
      <c:spPr>
        <a:noFill/>
        <a:ln>
          <a:noFill/>
        </a:ln>
        <a:effectLst/>
      </c:spPr>
    </c:plotArea>
    <c:legend>
      <c:legendPos val="b"/>
      <c:overlay val="0"/>
      <c:spPr>
        <a:solidFill>
          <a:schemeClr val="lt1">
            <a:lumMod val="95000"/>
            <a:alpha val="39000"/>
          </a:schemeClr>
        </a:solid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mn-lt"/>
              <a:ea typeface="+mn-ea"/>
              <a:cs typeface="+mn-cs"/>
            </a:defRPr>
          </a:pPr>
          <a:endParaRPr lang="sv-S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sv-SE"/>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sv-SE"/>
              <a:t>Antal</a:t>
            </a:r>
            <a:r>
              <a:rPr lang="sv-SE" baseline="0"/>
              <a:t> av respektive skattning - </a:t>
            </a:r>
            <a:r>
              <a:rPr lang="sv-SE"/>
              <a:t>Social hållbarhet – en trygg, inkluderande och jämställd idrott</a:t>
            </a:r>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sv-SE"/>
        </a:p>
      </c:txPr>
    </c:title>
    <c:autoTitleDeleted val="0"/>
    <c:plotArea>
      <c:layout/>
      <c:barChart>
        <c:barDir val="col"/>
        <c:grouping val="clustered"/>
        <c:varyColors val="0"/>
        <c:ser>
          <c:idx val="0"/>
          <c:order val="0"/>
          <c:tx>
            <c:strRef>
              <c:f>Frågeformulär!$K$118</c:f>
              <c:strCache>
                <c:ptCount val="1"/>
                <c:pt idx="0">
                  <c:v>Trygg, inkluderande och jämställd idrott</c:v>
                </c:pt>
              </c:strCache>
            </c:strRef>
          </c:tx>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sv-S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Frågeformulär!$L$117:$Q$117</c:f>
              <c:strCache>
                <c:ptCount val="6"/>
                <c:pt idx="0">
                  <c:v>1</c:v>
                </c:pt>
                <c:pt idx="1">
                  <c:v>2</c:v>
                </c:pt>
                <c:pt idx="2">
                  <c:v>3</c:v>
                </c:pt>
                <c:pt idx="3">
                  <c:v>4</c:v>
                </c:pt>
                <c:pt idx="4">
                  <c:v>5</c:v>
                </c:pt>
                <c:pt idx="5">
                  <c:v>Ej relevant</c:v>
                </c:pt>
              </c:strCache>
            </c:strRef>
          </c:cat>
          <c:val>
            <c:numRef>
              <c:f>Frågeformulär!$L$118:$Q$118</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5DC7-42AD-93DF-10F90BBBCEAC}"/>
            </c:ext>
          </c:extLst>
        </c:ser>
        <c:ser>
          <c:idx val="1"/>
          <c:order val="1"/>
          <c:tx>
            <c:strRef>
              <c:f>Frågeformulär!$K$119</c:f>
              <c:strCache>
                <c:ptCount val="1"/>
                <c:pt idx="0">
                  <c:v>Demokrati och delaktighet</c:v>
                </c:pt>
              </c:strCache>
            </c:strRef>
          </c:tx>
          <c:spPr>
            <a:solidFill>
              <a:schemeClr val="accent2">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sv-S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Frågeformulär!$L$117:$Q$117</c:f>
              <c:strCache>
                <c:ptCount val="6"/>
                <c:pt idx="0">
                  <c:v>1</c:v>
                </c:pt>
                <c:pt idx="1">
                  <c:v>2</c:v>
                </c:pt>
                <c:pt idx="2">
                  <c:v>3</c:v>
                </c:pt>
                <c:pt idx="3">
                  <c:v>4</c:v>
                </c:pt>
                <c:pt idx="4">
                  <c:v>5</c:v>
                </c:pt>
                <c:pt idx="5">
                  <c:v>Ej relevant</c:v>
                </c:pt>
              </c:strCache>
            </c:strRef>
          </c:cat>
          <c:val>
            <c:numRef>
              <c:f>Frågeformulär!$L$119:$Q$119</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5DC7-42AD-93DF-10F90BBBCEAC}"/>
            </c:ext>
          </c:extLst>
        </c:ser>
        <c:ser>
          <c:idx val="2"/>
          <c:order val="2"/>
          <c:tx>
            <c:strRef>
              <c:f>Frågeformulär!$K$120</c:f>
              <c:strCache>
                <c:ptCount val="1"/>
                <c:pt idx="0">
                  <c:v>Barn- och ungdomsverksamhet</c:v>
                </c:pt>
              </c:strCache>
            </c:strRef>
          </c:tx>
          <c:spPr>
            <a:solidFill>
              <a:schemeClr val="accent3">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sv-S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Frågeformulär!$L$117:$Q$117</c:f>
              <c:strCache>
                <c:ptCount val="6"/>
                <c:pt idx="0">
                  <c:v>1</c:v>
                </c:pt>
                <c:pt idx="1">
                  <c:v>2</c:v>
                </c:pt>
                <c:pt idx="2">
                  <c:v>3</c:v>
                </c:pt>
                <c:pt idx="3">
                  <c:v>4</c:v>
                </c:pt>
                <c:pt idx="4">
                  <c:v>5</c:v>
                </c:pt>
                <c:pt idx="5">
                  <c:v>Ej relevant</c:v>
                </c:pt>
              </c:strCache>
            </c:strRef>
          </c:cat>
          <c:val>
            <c:numRef>
              <c:f>Frågeformulär!$L$120:$Q$120</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5DC7-42AD-93DF-10F90BBBCEAC}"/>
            </c:ext>
          </c:extLst>
        </c:ser>
        <c:dLbls>
          <c:dLblPos val="inEnd"/>
          <c:showLegendKey val="0"/>
          <c:showVal val="1"/>
          <c:showCatName val="0"/>
          <c:showSerName val="0"/>
          <c:showPercent val="0"/>
          <c:showBubbleSize val="0"/>
        </c:dLbls>
        <c:gapWidth val="65"/>
        <c:axId val="1348207568"/>
        <c:axId val="671861424"/>
      </c:barChart>
      <c:catAx>
        <c:axId val="1348207568"/>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200" b="0" i="0" u="none" strike="noStrike" kern="1200" cap="all" baseline="0">
                <a:solidFill>
                  <a:schemeClr val="dk1">
                    <a:lumMod val="75000"/>
                    <a:lumOff val="25000"/>
                  </a:schemeClr>
                </a:solidFill>
                <a:latin typeface="+mn-lt"/>
                <a:ea typeface="+mn-ea"/>
                <a:cs typeface="+mn-cs"/>
              </a:defRPr>
            </a:pPr>
            <a:endParaRPr lang="sv-SE"/>
          </a:p>
        </c:txPr>
        <c:crossAx val="671861424"/>
        <c:crosses val="autoZero"/>
        <c:auto val="1"/>
        <c:lblAlgn val="ctr"/>
        <c:lblOffset val="100"/>
        <c:noMultiLvlLbl val="0"/>
      </c:catAx>
      <c:valAx>
        <c:axId val="671861424"/>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crossAx val="1348207568"/>
        <c:crosses val="autoZero"/>
        <c:crossBetween val="between"/>
      </c:valAx>
      <c:spPr>
        <a:noFill/>
        <a:ln>
          <a:noFill/>
        </a:ln>
        <a:effectLst/>
      </c:spPr>
    </c:plotArea>
    <c:legend>
      <c:legendPos val="b"/>
      <c:overlay val="0"/>
      <c:spPr>
        <a:solidFill>
          <a:schemeClr val="lt1">
            <a:lumMod val="95000"/>
            <a:alpha val="39000"/>
          </a:schemeClr>
        </a:solidFill>
        <a:ln>
          <a:noFill/>
        </a:ln>
        <a:effectLst/>
      </c:spPr>
      <c:txPr>
        <a:bodyPr rot="0" spcFirstLastPara="1" vertOverflow="ellipsis" vert="horz" wrap="square" anchor="ctr" anchorCtr="1"/>
        <a:lstStyle/>
        <a:p>
          <a:pPr>
            <a:defRPr sz="1200" b="0" i="0" u="none" strike="noStrike" kern="1200" baseline="0">
              <a:solidFill>
                <a:schemeClr val="dk1">
                  <a:lumMod val="75000"/>
                  <a:lumOff val="25000"/>
                </a:schemeClr>
              </a:solidFill>
              <a:latin typeface="+mn-lt"/>
              <a:ea typeface="+mn-ea"/>
              <a:cs typeface="+mn-cs"/>
            </a:defRPr>
          </a:pPr>
          <a:endParaRPr lang="sv-S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sv-SE"/>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sv-SE" sz="1800" b="1" i="0" u="none" strike="noStrike" baseline="0">
                <a:effectLst/>
              </a:rPr>
              <a:t>Antal av respektive skattning - Ekologisk hållbarhet – att ta ansvar för och minska idrottens påverkan på miljö och klimat </a:t>
            </a:r>
            <a:endParaRPr lang="sv-SE"/>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sv-SE"/>
        </a:p>
      </c:txPr>
    </c:title>
    <c:autoTitleDeleted val="0"/>
    <c:plotArea>
      <c:layout/>
      <c:barChart>
        <c:barDir val="col"/>
        <c:grouping val="clustered"/>
        <c:varyColors val="0"/>
        <c:ser>
          <c:idx val="0"/>
          <c:order val="0"/>
          <c:tx>
            <c:strRef>
              <c:f>Frågeformulär!$K$123</c:f>
              <c:strCache>
                <c:ptCount val="1"/>
                <c:pt idx="0">
                  <c:v>Idrottsresor</c:v>
                </c:pt>
              </c:strCache>
            </c:strRef>
          </c:tx>
          <c:spPr>
            <a:solidFill>
              <a:schemeClr val="accent1">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sv-S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Frågeformulär!$L$122:$Q$122</c:f>
              <c:strCache>
                <c:ptCount val="6"/>
                <c:pt idx="0">
                  <c:v>1</c:v>
                </c:pt>
                <c:pt idx="1">
                  <c:v>2</c:v>
                </c:pt>
                <c:pt idx="2">
                  <c:v>3</c:v>
                </c:pt>
                <c:pt idx="3">
                  <c:v>4</c:v>
                </c:pt>
                <c:pt idx="4">
                  <c:v>5</c:v>
                </c:pt>
                <c:pt idx="5">
                  <c:v>Ej relevant</c:v>
                </c:pt>
              </c:strCache>
            </c:strRef>
          </c:cat>
          <c:val>
            <c:numRef>
              <c:f>Frågeformulär!$L$123:$Q$123</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21B7-4292-B37C-6D55C836E5D5}"/>
            </c:ext>
          </c:extLst>
        </c:ser>
        <c:ser>
          <c:idx val="1"/>
          <c:order val="1"/>
          <c:tx>
            <c:strRef>
              <c:f>Frågeformulär!$K$124</c:f>
              <c:strCache>
                <c:ptCount val="1"/>
                <c:pt idx="0">
                  <c:v>Evenemang och mat</c:v>
                </c:pt>
              </c:strCache>
            </c:strRef>
          </c:tx>
          <c:spPr>
            <a:solidFill>
              <a:schemeClr val="accent2">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sv-S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Frågeformulär!$L$122:$Q$122</c:f>
              <c:strCache>
                <c:ptCount val="6"/>
                <c:pt idx="0">
                  <c:v>1</c:v>
                </c:pt>
                <c:pt idx="1">
                  <c:v>2</c:v>
                </c:pt>
                <c:pt idx="2">
                  <c:v>3</c:v>
                </c:pt>
                <c:pt idx="3">
                  <c:v>4</c:v>
                </c:pt>
                <c:pt idx="4">
                  <c:v>5</c:v>
                </c:pt>
                <c:pt idx="5">
                  <c:v>Ej relevant</c:v>
                </c:pt>
              </c:strCache>
            </c:strRef>
          </c:cat>
          <c:val>
            <c:numRef>
              <c:f>Frågeformulär!$L$124:$Q$124</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1-21B7-4292-B37C-6D55C836E5D5}"/>
            </c:ext>
          </c:extLst>
        </c:ser>
        <c:ser>
          <c:idx val="2"/>
          <c:order val="2"/>
          <c:tx>
            <c:strRef>
              <c:f>Frågeformulär!$K$125</c:f>
              <c:strCache>
                <c:ptCount val="1"/>
                <c:pt idx="0">
                  <c:v>Kläder och utrustning</c:v>
                </c:pt>
              </c:strCache>
            </c:strRef>
          </c:tx>
          <c:spPr>
            <a:solidFill>
              <a:schemeClr val="accent3">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sv-S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Frågeformulär!$L$122:$Q$122</c:f>
              <c:strCache>
                <c:ptCount val="6"/>
                <c:pt idx="0">
                  <c:v>1</c:v>
                </c:pt>
                <c:pt idx="1">
                  <c:v>2</c:v>
                </c:pt>
                <c:pt idx="2">
                  <c:v>3</c:v>
                </c:pt>
                <c:pt idx="3">
                  <c:v>4</c:v>
                </c:pt>
                <c:pt idx="4">
                  <c:v>5</c:v>
                </c:pt>
                <c:pt idx="5">
                  <c:v>Ej relevant</c:v>
                </c:pt>
              </c:strCache>
            </c:strRef>
          </c:cat>
          <c:val>
            <c:numRef>
              <c:f>Frågeformulär!$L$125:$Q$125</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2-21B7-4292-B37C-6D55C836E5D5}"/>
            </c:ext>
          </c:extLst>
        </c:ser>
        <c:ser>
          <c:idx val="3"/>
          <c:order val="3"/>
          <c:tx>
            <c:strRef>
              <c:f>Frågeformulär!$K$126</c:f>
              <c:strCache>
                <c:ptCount val="1"/>
                <c:pt idx="0">
                  <c:v>Energi och vatten</c:v>
                </c:pt>
              </c:strCache>
            </c:strRef>
          </c:tx>
          <c:spPr>
            <a:solidFill>
              <a:schemeClr val="accent4">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sv-S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Frågeformulär!$L$122:$Q$122</c:f>
              <c:strCache>
                <c:ptCount val="6"/>
                <c:pt idx="0">
                  <c:v>1</c:v>
                </c:pt>
                <c:pt idx="1">
                  <c:v>2</c:v>
                </c:pt>
                <c:pt idx="2">
                  <c:v>3</c:v>
                </c:pt>
                <c:pt idx="3">
                  <c:v>4</c:v>
                </c:pt>
                <c:pt idx="4">
                  <c:v>5</c:v>
                </c:pt>
                <c:pt idx="5">
                  <c:v>Ej relevant</c:v>
                </c:pt>
              </c:strCache>
            </c:strRef>
          </c:cat>
          <c:val>
            <c:numRef>
              <c:f>Frågeformulär!$L$126:$Q$126</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3-21B7-4292-B37C-6D55C836E5D5}"/>
            </c:ext>
          </c:extLst>
        </c:ser>
        <c:ser>
          <c:idx val="4"/>
          <c:order val="4"/>
          <c:tx>
            <c:strRef>
              <c:f>Frågeformulär!$K$127</c:f>
              <c:strCache>
                <c:ptCount val="1"/>
                <c:pt idx="0">
                  <c:v>Ekosystem och biologisk mångfald</c:v>
                </c:pt>
              </c:strCache>
            </c:strRef>
          </c:tx>
          <c:spPr>
            <a:solidFill>
              <a:schemeClr val="accent5">
                <a:alpha val="85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100" b="1" i="0" u="none" strike="noStrike" kern="1200" baseline="0">
                    <a:solidFill>
                      <a:sysClr val="windowText" lastClr="000000"/>
                    </a:solidFill>
                    <a:latin typeface="+mn-lt"/>
                    <a:ea typeface="+mn-ea"/>
                    <a:cs typeface="+mn-cs"/>
                  </a:defRPr>
                </a:pPr>
                <a:endParaRPr lang="sv-S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Frågeformulär!$L$122:$Q$122</c:f>
              <c:strCache>
                <c:ptCount val="6"/>
                <c:pt idx="0">
                  <c:v>1</c:v>
                </c:pt>
                <c:pt idx="1">
                  <c:v>2</c:v>
                </c:pt>
                <c:pt idx="2">
                  <c:v>3</c:v>
                </c:pt>
                <c:pt idx="3">
                  <c:v>4</c:v>
                </c:pt>
                <c:pt idx="4">
                  <c:v>5</c:v>
                </c:pt>
                <c:pt idx="5">
                  <c:v>Ej relevant</c:v>
                </c:pt>
              </c:strCache>
            </c:strRef>
          </c:cat>
          <c:val>
            <c:numRef>
              <c:f>Frågeformulär!$L$127:$Q$127</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4-21B7-4292-B37C-6D55C836E5D5}"/>
            </c:ext>
          </c:extLst>
        </c:ser>
        <c:dLbls>
          <c:dLblPos val="inEnd"/>
          <c:showLegendKey val="0"/>
          <c:showVal val="1"/>
          <c:showCatName val="0"/>
          <c:showSerName val="0"/>
          <c:showPercent val="0"/>
          <c:showBubbleSize val="0"/>
        </c:dLbls>
        <c:gapWidth val="65"/>
        <c:axId val="1273689472"/>
        <c:axId val="484600560"/>
      </c:barChart>
      <c:catAx>
        <c:axId val="1273689472"/>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200" b="0" i="0" u="none" strike="noStrike" kern="1200" cap="all" baseline="0">
                <a:solidFill>
                  <a:schemeClr val="dk1">
                    <a:lumMod val="75000"/>
                    <a:lumOff val="25000"/>
                  </a:schemeClr>
                </a:solidFill>
                <a:latin typeface="+mn-lt"/>
                <a:ea typeface="+mn-ea"/>
                <a:cs typeface="+mn-cs"/>
              </a:defRPr>
            </a:pPr>
            <a:endParaRPr lang="sv-SE"/>
          </a:p>
        </c:txPr>
        <c:crossAx val="484600560"/>
        <c:crosses val="autoZero"/>
        <c:auto val="1"/>
        <c:lblAlgn val="ctr"/>
        <c:lblOffset val="100"/>
        <c:noMultiLvlLbl val="0"/>
      </c:catAx>
      <c:valAx>
        <c:axId val="484600560"/>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crossAx val="1273689472"/>
        <c:crosses val="autoZero"/>
        <c:crossBetween val="between"/>
      </c:valAx>
      <c:spPr>
        <a:noFill/>
        <a:ln>
          <a:noFill/>
        </a:ln>
        <a:effectLst/>
      </c:spPr>
    </c:plotArea>
    <c:legend>
      <c:legendPos val="b"/>
      <c:overlay val="0"/>
      <c:spPr>
        <a:solidFill>
          <a:schemeClr val="lt1">
            <a:lumMod val="95000"/>
            <a:alpha val="39000"/>
          </a:schemeClr>
        </a:solidFill>
        <a:ln>
          <a:noFill/>
        </a:ln>
        <a:effectLst/>
      </c:spPr>
      <c:txPr>
        <a:bodyPr rot="0" spcFirstLastPara="1" vertOverflow="ellipsis" vert="horz" wrap="square" anchor="ctr" anchorCtr="1"/>
        <a:lstStyle/>
        <a:p>
          <a:pPr>
            <a:defRPr sz="1200" b="0" i="0" u="none" strike="noStrike" kern="1200" baseline="0">
              <a:solidFill>
                <a:schemeClr val="dk1">
                  <a:lumMod val="75000"/>
                  <a:lumOff val="25000"/>
                </a:schemeClr>
              </a:solidFill>
              <a:latin typeface="+mn-lt"/>
              <a:ea typeface="+mn-ea"/>
              <a:cs typeface="+mn-cs"/>
            </a:defRPr>
          </a:pPr>
          <a:endParaRPr lang="sv-S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sv-SE"/>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sv-SE" sz="1800" b="1" i="0" u="none" strike="noStrike" baseline="0">
                <a:effectLst/>
              </a:rPr>
              <a:t>Antal av respektive skattning - Ekonomisk hållbarhet – en ansvarsfull och transparent hantering av ekonomiska medel </a:t>
            </a:r>
            <a:endParaRPr lang="en-US"/>
          </a:p>
        </c:rich>
      </c:tx>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en-US"/>
        </a:p>
      </c:txPr>
    </c:title>
    <c:autoTitleDeleted val="0"/>
    <c:plotArea>
      <c:layout/>
      <c:barChart>
        <c:barDir val="col"/>
        <c:grouping val="clustered"/>
        <c:varyColors val="0"/>
        <c:ser>
          <c:idx val="0"/>
          <c:order val="0"/>
          <c:tx>
            <c:strRef>
              <c:f>Frågeformulär!$K$132:$L$132</c:f>
              <c:strCache>
                <c:ptCount val="2"/>
                <c:pt idx="0">
                  <c:v>Ansvar och transparens</c:v>
                </c:pt>
              </c:strCache>
            </c:strRef>
          </c:tx>
          <c:spPr>
            <a:solidFill>
              <a:schemeClr val="accent1">
                <a:lumMod val="40000"/>
                <a:lumOff val="60000"/>
              </a:schemeClr>
            </a:solidFill>
            <a:ln w="9525" cap="flat" cmpd="sng" algn="ctr">
              <a:solidFill>
                <a:schemeClr val="lt1">
                  <a:alpha val="50000"/>
                </a:schemeClr>
              </a:solidFill>
              <a:round/>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sv-S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Frågeformulär!$M$131:$R$131</c:f>
              <c:strCache>
                <c:ptCount val="6"/>
                <c:pt idx="0">
                  <c:v>1</c:v>
                </c:pt>
                <c:pt idx="1">
                  <c:v>2</c:v>
                </c:pt>
                <c:pt idx="2">
                  <c:v>3</c:v>
                </c:pt>
                <c:pt idx="3">
                  <c:v>4</c:v>
                </c:pt>
                <c:pt idx="4">
                  <c:v>5</c:v>
                </c:pt>
                <c:pt idx="5">
                  <c:v>Ej relevant</c:v>
                </c:pt>
              </c:strCache>
            </c:strRef>
          </c:cat>
          <c:val>
            <c:numRef>
              <c:f>Frågeformulär!$M$132:$R$132</c:f>
              <c:numCache>
                <c:formatCode>General</c:formatCode>
                <c:ptCount val="6"/>
                <c:pt idx="0">
                  <c:v>0</c:v>
                </c:pt>
                <c:pt idx="1">
                  <c:v>0</c:v>
                </c:pt>
                <c:pt idx="2">
                  <c:v>0</c:v>
                </c:pt>
                <c:pt idx="3">
                  <c:v>0</c:v>
                </c:pt>
                <c:pt idx="4">
                  <c:v>0</c:v>
                </c:pt>
                <c:pt idx="5">
                  <c:v>0</c:v>
                </c:pt>
              </c:numCache>
            </c:numRef>
          </c:val>
          <c:extLst>
            <c:ext xmlns:c16="http://schemas.microsoft.com/office/drawing/2014/chart" uri="{C3380CC4-5D6E-409C-BE32-E72D297353CC}">
              <c16:uniqueId val="{00000000-0D0C-4B6B-85DC-4CD7F9DBA9BD}"/>
            </c:ext>
          </c:extLst>
        </c:ser>
        <c:dLbls>
          <c:dLblPos val="inEnd"/>
          <c:showLegendKey val="0"/>
          <c:showVal val="1"/>
          <c:showCatName val="0"/>
          <c:showSerName val="0"/>
          <c:showPercent val="0"/>
          <c:showBubbleSize val="0"/>
        </c:dLbls>
        <c:gapWidth val="65"/>
        <c:axId val="1316764192"/>
        <c:axId val="1367848272"/>
      </c:barChart>
      <c:catAx>
        <c:axId val="1316764192"/>
        <c:scaling>
          <c:orientation val="minMax"/>
        </c:scaling>
        <c:delete val="0"/>
        <c:axPos val="b"/>
        <c:numFmt formatCode="General" sourceLinked="1"/>
        <c:majorTickMark val="none"/>
        <c:minorTickMark val="none"/>
        <c:tickLblPos val="nextTo"/>
        <c:spPr>
          <a:noFill/>
          <a:ln w="19050" cap="flat" cmpd="sng" algn="ctr">
            <a:solidFill>
              <a:schemeClr val="dk1">
                <a:lumMod val="75000"/>
                <a:lumOff val="25000"/>
              </a:schemeClr>
            </a:solidFill>
            <a:round/>
          </a:ln>
          <a:effectLst/>
        </c:spPr>
        <c:txPr>
          <a:bodyPr rot="-60000000" spcFirstLastPara="1" vertOverflow="ellipsis" vert="horz" wrap="square" anchor="ctr" anchorCtr="1"/>
          <a:lstStyle/>
          <a:p>
            <a:pPr>
              <a:defRPr sz="1200" b="0" i="0" u="none" strike="noStrike" kern="1200" cap="all" baseline="0">
                <a:solidFill>
                  <a:schemeClr val="dk1">
                    <a:lumMod val="75000"/>
                    <a:lumOff val="25000"/>
                  </a:schemeClr>
                </a:solidFill>
                <a:latin typeface="+mn-lt"/>
                <a:ea typeface="+mn-ea"/>
                <a:cs typeface="+mn-cs"/>
              </a:defRPr>
            </a:pPr>
            <a:endParaRPr lang="sv-SE"/>
          </a:p>
        </c:txPr>
        <c:crossAx val="1367848272"/>
        <c:crosses val="autoZero"/>
        <c:auto val="1"/>
        <c:lblAlgn val="ctr"/>
        <c:lblOffset val="100"/>
        <c:noMultiLvlLbl val="0"/>
      </c:catAx>
      <c:valAx>
        <c:axId val="1367848272"/>
        <c:scaling>
          <c:orientation val="minMax"/>
        </c:scaling>
        <c:delete val="1"/>
        <c:axPos val="l"/>
        <c:majorGridlines>
          <c:spPr>
            <a:ln w="9525" cap="flat" cmpd="sng" algn="ctr">
              <a:gradFill>
                <a:gsLst>
                  <a:gs pos="100000">
                    <a:schemeClr val="dk1">
                      <a:lumMod val="95000"/>
                      <a:lumOff val="5000"/>
                      <a:alpha val="42000"/>
                    </a:schemeClr>
                  </a:gs>
                  <a:gs pos="0">
                    <a:schemeClr val="lt1">
                      <a:lumMod val="75000"/>
                      <a:alpha val="36000"/>
                    </a:schemeClr>
                  </a:gs>
                </a:gsLst>
                <a:lin ang="5400000" scaled="0"/>
              </a:gradFill>
              <a:round/>
            </a:ln>
            <a:effectLst/>
          </c:spPr>
        </c:majorGridlines>
        <c:numFmt formatCode="General" sourceLinked="1"/>
        <c:majorTickMark val="none"/>
        <c:minorTickMark val="none"/>
        <c:tickLblPos val="nextTo"/>
        <c:crossAx val="1316764192"/>
        <c:crosses val="autoZero"/>
        <c:crossBetween val="between"/>
      </c:valAx>
      <c:spPr>
        <a:noFill/>
        <a:ln>
          <a:noFill/>
        </a:ln>
        <a:effectLst/>
      </c:spPr>
    </c:plotArea>
    <c:legend>
      <c:legendPos val="r"/>
      <c:layout>
        <c:manualLayout>
          <c:xMode val="edge"/>
          <c:yMode val="edge"/>
          <c:x val="0.82745795061229455"/>
          <c:y val="0.55853622789258628"/>
          <c:w val="0.155443603094268"/>
          <c:h val="0.1345846656987317"/>
        </c:manualLayout>
      </c:layout>
      <c:overlay val="0"/>
      <c:spPr>
        <a:solidFill>
          <a:schemeClr val="lt1">
            <a:lumMod val="95000"/>
            <a:alpha val="39000"/>
          </a:schemeClr>
        </a:solidFill>
        <a:ln>
          <a:noFill/>
        </a:ln>
        <a:effectLst/>
      </c:spPr>
      <c:txPr>
        <a:bodyPr rot="0" spcFirstLastPara="1" vertOverflow="ellipsis" vert="horz" wrap="square" anchor="ctr" anchorCtr="1"/>
        <a:lstStyle/>
        <a:p>
          <a:pPr>
            <a:defRPr sz="1200" b="0" i="0" u="none" strike="noStrike" kern="1200" baseline="0">
              <a:solidFill>
                <a:schemeClr val="dk1">
                  <a:lumMod val="75000"/>
                  <a:lumOff val="25000"/>
                </a:schemeClr>
              </a:solidFill>
              <a:latin typeface="+mn-lt"/>
              <a:ea typeface="+mn-ea"/>
              <a:cs typeface="+mn-cs"/>
            </a:defRPr>
          </a:pPr>
          <a:endParaRPr lang="sv-SE"/>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sv-SE"/>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b="1" i="0" u="none" strike="noStrike" kern="1200" baseline="0">
                <a:solidFill>
                  <a:sysClr val="windowText" lastClr="000000"/>
                </a:solidFill>
                <a:effectLst/>
                <a:latin typeface="+mn-lt"/>
                <a:ea typeface="+mn-ea"/>
                <a:cs typeface="+mn-cs"/>
              </a:defRPr>
            </a:pPr>
            <a:r>
              <a:rPr lang="sv-SE" b="1">
                <a:solidFill>
                  <a:sysClr val="windowText" lastClr="000000"/>
                </a:solidFill>
              </a:rPr>
              <a:t>Medelvärde delområden - Social hållbarhet – en trygg, inkluderande och jämställd idrott </a:t>
            </a:r>
          </a:p>
        </c:rich>
      </c:tx>
      <c:overlay val="0"/>
      <c:spPr>
        <a:noFill/>
        <a:ln>
          <a:noFill/>
        </a:ln>
        <a:effectLst/>
      </c:spPr>
      <c:txPr>
        <a:bodyPr rot="0" spcFirstLastPara="1" vertOverflow="ellipsis" vert="horz" wrap="square" anchor="ctr" anchorCtr="1"/>
        <a:lstStyle/>
        <a:p>
          <a:pPr>
            <a:defRPr b="1" i="0" u="none" strike="noStrike" kern="1200" baseline="0">
              <a:solidFill>
                <a:sysClr val="windowText" lastClr="000000"/>
              </a:solidFill>
              <a:effectLst/>
              <a:latin typeface="+mn-lt"/>
              <a:ea typeface="+mn-ea"/>
              <a:cs typeface="+mn-cs"/>
            </a:defRPr>
          </a:pPr>
          <a:endParaRPr lang="sv-SE"/>
        </a:p>
      </c:txPr>
    </c:title>
    <c:autoTitleDeleted val="0"/>
    <c:plotArea>
      <c:layout/>
      <c:barChart>
        <c:barDir val="col"/>
        <c:grouping val="clustered"/>
        <c:varyColors val="0"/>
        <c:ser>
          <c:idx val="0"/>
          <c:order val="0"/>
          <c:spPr>
            <a:solidFill>
              <a:srgbClr val="FF7C80"/>
            </a:solidFill>
            <a:ln>
              <a:solidFill>
                <a:schemeClr val="tx1"/>
              </a:solidFill>
            </a:ln>
            <a:effectLst>
              <a:outerShdw blurRad="76200" dir="18900000" sy="23000" kx="-1200000" algn="bl" rotWithShape="0">
                <a:prstClr val="black">
                  <a:alpha val="20000"/>
                </a:prst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sv-S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'Data 2'!$A$2:$A$4</c:f>
              <c:strCache>
                <c:ptCount val="3"/>
                <c:pt idx="0">
                  <c:v>Trygg, inkluderande och jämställd idrott</c:v>
                </c:pt>
                <c:pt idx="1">
                  <c:v>Demokrati och delaktighet</c:v>
                </c:pt>
                <c:pt idx="2">
                  <c:v>Barn- och ungdomsverksamhet</c:v>
                </c:pt>
              </c:strCache>
            </c:strRef>
          </c:cat>
          <c:val>
            <c:numRef>
              <c:f>'Data 2'!$B$2:$B$4</c:f>
              <c:numCache>
                <c:formatCode>0.00</c:formatCode>
                <c:ptCount val="3"/>
                <c:pt idx="0">
                  <c:v>0</c:v>
                </c:pt>
                <c:pt idx="1">
                  <c:v>0</c:v>
                </c:pt>
                <c:pt idx="2">
                  <c:v>0</c:v>
                </c:pt>
              </c:numCache>
            </c:numRef>
          </c:val>
          <c:extLst>
            <c:ext xmlns:c16="http://schemas.microsoft.com/office/drawing/2014/chart" uri="{C3380CC4-5D6E-409C-BE32-E72D297353CC}">
              <c16:uniqueId val="{00000000-B0B7-438B-BD1D-FF5069B5D504}"/>
            </c:ext>
          </c:extLst>
        </c:ser>
        <c:dLbls>
          <c:dLblPos val="inEnd"/>
          <c:showLegendKey val="0"/>
          <c:showVal val="1"/>
          <c:showCatName val="0"/>
          <c:showSerName val="0"/>
          <c:showPercent val="0"/>
          <c:showBubbleSize val="0"/>
        </c:dLbls>
        <c:gapWidth val="41"/>
        <c:axId val="489159440"/>
        <c:axId val="246694800"/>
      </c:barChart>
      <c:catAx>
        <c:axId val="489159440"/>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effectLst/>
                <a:latin typeface="+mn-lt"/>
                <a:ea typeface="+mn-ea"/>
                <a:cs typeface="+mn-cs"/>
              </a:defRPr>
            </a:pPr>
            <a:endParaRPr lang="sv-SE"/>
          </a:p>
        </c:txPr>
        <c:crossAx val="246694800"/>
        <c:crosses val="autoZero"/>
        <c:auto val="1"/>
        <c:lblAlgn val="ctr"/>
        <c:lblOffset val="100"/>
        <c:noMultiLvlLbl val="0"/>
      </c:catAx>
      <c:valAx>
        <c:axId val="246694800"/>
        <c:scaling>
          <c:orientation val="minMax"/>
        </c:scaling>
        <c:delete val="1"/>
        <c:axPos val="l"/>
        <c:numFmt formatCode="0.00" sourceLinked="1"/>
        <c:majorTickMark val="none"/>
        <c:minorTickMark val="none"/>
        <c:tickLblPos val="nextTo"/>
        <c:crossAx val="489159440"/>
        <c:crosses val="autoZero"/>
        <c:crossBetween val="between"/>
      </c:valAx>
      <c:spPr>
        <a:noFill/>
        <a:ln>
          <a:noFill/>
        </a:ln>
        <a:effectLst/>
      </c:spPr>
    </c:plotArea>
    <c:plotVisOnly val="1"/>
    <c:dispBlanksAs val="gap"/>
    <c:showDLblsOverMax val="0"/>
  </c:chart>
  <c:spPr>
    <a:gradFill flip="none" rotWithShape="1">
      <a:gsLst>
        <a:gs pos="0">
          <a:schemeClr val="lt1"/>
        </a:gs>
        <a:gs pos="68000">
          <a:schemeClr val="lt1">
            <a:lumMod val="85000"/>
          </a:schemeClr>
        </a:gs>
        <a:gs pos="100000">
          <a:schemeClr val="lt1"/>
        </a:gs>
      </a:gsLst>
      <a:lin ang="5400000" scaled="1"/>
      <a:tileRect/>
    </a:gradFill>
    <a:ln w="9525" cap="flat" cmpd="sng" algn="ctr">
      <a:solidFill>
        <a:schemeClr val="dk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b="1" i="0" u="none" strike="noStrike" kern="1200" baseline="0">
                <a:solidFill>
                  <a:schemeClr val="dk1">
                    <a:lumMod val="65000"/>
                    <a:lumOff val="35000"/>
                  </a:schemeClr>
                </a:solidFill>
                <a:effectLst/>
                <a:latin typeface="+mn-lt"/>
                <a:ea typeface="+mn-ea"/>
                <a:cs typeface="+mn-cs"/>
              </a:defRPr>
            </a:pPr>
            <a:r>
              <a:rPr lang="sv-SE" b="1"/>
              <a:t>Medelvärde delområde - Ekologisk hållbarhet – att ta ansvar för och minska idrottens påverkan på miljö och klimat</a:t>
            </a:r>
          </a:p>
        </c:rich>
      </c:tx>
      <c:overlay val="0"/>
      <c:spPr>
        <a:noFill/>
        <a:ln>
          <a:noFill/>
        </a:ln>
        <a:effectLst/>
      </c:spPr>
      <c:txPr>
        <a:bodyPr rot="0" spcFirstLastPara="1" vertOverflow="ellipsis" vert="horz" wrap="square" anchor="ctr" anchorCtr="1"/>
        <a:lstStyle/>
        <a:p>
          <a:pPr>
            <a:defRPr b="1" i="0" u="none" strike="noStrike" kern="1200" baseline="0">
              <a:solidFill>
                <a:schemeClr val="dk1">
                  <a:lumMod val="65000"/>
                  <a:lumOff val="35000"/>
                </a:schemeClr>
              </a:solidFill>
              <a:effectLst/>
              <a:latin typeface="+mn-lt"/>
              <a:ea typeface="+mn-ea"/>
              <a:cs typeface="+mn-cs"/>
            </a:defRPr>
          </a:pPr>
          <a:endParaRPr lang="sv-SE"/>
        </a:p>
      </c:txPr>
    </c:title>
    <c:autoTitleDeleted val="0"/>
    <c:plotArea>
      <c:layout/>
      <c:barChart>
        <c:barDir val="col"/>
        <c:grouping val="clustered"/>
        <c:varyColors val="0"/>
        <c:ser>
          <c:idx val="0"/>
          <c:order val="0"/>
          <c:spPr>
            <a:solidFill>
              <a:schemeClr val="accent6">
                <a:lumMod val="40000"/>
                <a:lumOff val="60000"/>
              </a:schemeClr>
            </a:solidFill>
            <a:ln>
              <a:solidFill>
                <a:schemeClr val="tx1"/>
              </a:solidFill>
            </a:ln>
            <a:effectLst>
              <a:outerShdw blurRad="76200" dir="18900000" sy="23000" kx="-1200000" algn="bl" rotWithShape="0">
                <a:prstClr val="black">
                  <a:alpha val="20000"/>
                </a:prst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sv-S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'Data 2'!$A$6:$A$10</c:f>
              <c:strCache>
                <c:ptCount val="5"/>
                <c:pt idx="0">
                  <c:v>Idrottsresor</c:v>
                </c:pt>
                <c:pt idx="1">
                  <c:v>Evenemang och mat</c:v>
                </c:pt>
                <c:pt idx="2">
                  <c:v>Kläder och utrustning</c:v>
                </c:pt>
                <c:pt idx="3">
                  <c:v>Energi och vatten</c:v>
                </c:pt>
                <c:pt idx="4">
                  <c:v>Ekosystem och biologisk mångfald</c:v>
                </c:pt>
              </c:strCache>
            </c:strRef>
          </c:cat>
          <c:val>
            <c:numRef>
              <c:f>'Data 2'!$B$6:$B$10</c:f>
              <c:numCache>
                <c:formatCode>0.00</c:formatCode>
                <c:ptCount val="5"/>
                <c:pt idx="0">
                  <c:v>0</c:v>
                </c:pt>
                <c:pt idx="1">
                  <c:v>0</c:v>
                </c:pt>
                <c:pt idx="2">
                  <c:v>0</c:v>
                </c:pt>
                <c:pt idx="3">
                  <c:v>0</c:v>
                </c:pt>
                <c:pt idx="4">
                  <c:v>0</c:v>
                </c:pt>
              </c:numCache>
            </c:numRef>
          </c:val>
          <c:extLst>
            <c:ext xmlns:c16="http://schemas.microsoft.com/office/drawing/2014/chart" uri="{C3380CC4-5D6E-409C-BE32-E72D297353CC}">
              <c16:uniqueId val="{00000000-E5A6-4170-8254-D5361D5D7A90}"/>
            </c:ext>
          </c:extLst>
        </c:ser>
        <c:dLbls>
          <c:dLblPos val="inEnd"/>
          <c:showLegendKey val="0"/>
          <c:showVal val="1"/>
          <c:showCatName val="0"/>
          <c:showSerName val="0"/>
          <c:showPercent val="0"/>
          <c:showBubbleSize val="0"/>
        </c:dLbls>
        <c:gapWidth val="41"/>
        <c:axId val="911790336"/>
        <c:axId val="909466480"/>
      </c:barChart>
      <c:catAx>
        <c:axId val="911790336"/>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400" b="0" i="0" u="none" strike="noStrike" kern="1200" baseline="0">
                <a:solidFill>
                  <a:sysClr val="windowText" lastClr="000000"/>
                </a:solidFill>
                <a:effectLst/>
                <a:latin typeface="+mn-lt"/>
                <a:ea typeface="+mn-ea"/>
                <a:cs typeface="+mn-cs"/>
              </a:defRPr>
            </a:pPr>
            <a:endParaRPr lang="sv-SE"/>
          </a:p>
        </c:txPr>
        <c:crossAx val="909466480"/>
        <c:crosses val="autoZero"/>
        <c:auto val="1"/>
        <c:lblAlgn val="ctr"/>
        <c:lblOffset val="100"/>
        <c:noMultiLvlLbl val="0"/>
      </c:catAx>
      <c:valAx>
        <c:axId val="909466480"/>
        <c:scaling>
          <c:orientation val="minMax"/>
        </c:scaling>
        <c:delete val="1"/>
        <c:axPos val="l"/>
        <c:numFmt formatCode="0.00" sourceLinked="1"/>
        <c:majorTickMark val="none"/>
        <c:minorTickMark val="none"/>
        <c:tickLblPos val="nextTo"/>
        <c:crossAx val="911790336"/>
        <c:crosses val="autoZero"/>
        <c:crossBetween val="between"/>
      </c:valAx>
      <c:spPr>
        <a:noFill/>
        <a:ln>
          <a:noFill/>
        </a:ln>
        <a:effectLst/>
      </c:spPr>
    </c:plotArea>
    <c:plotVisOnly val="1"/>
    <c:dispBlanksAs val="gap"/>
    <c:showDLblsOverMax val="0"/>
  </c:chart>
  <c:spPr>
    <a:gradFill flip="none" rotWithShape="1">
      <a:gsLst>
        <a:gs pos="0">
          <a:schemeClr val="lt1"/>
        </a:gs>
        <a:gs pos="68000">
          <a:schemeClr val="lt1">
            <a:lumMod val="85000"/>
          </a:schemeClr>
        </a:gs>
        <a:gs pos="100000">
          <a:schemeClr val="lt1"/>
        </a:gs>
      </a:gsLst>
      <a:lin ang="5400000" scaled="1"/>
      <a:tileRect/>
    </a:gradFill>
    <a:ln w="9525" cap="flat" cmpd="sng" algn="ctr">
      <a:solidFill>
        <a:schemeClr val="dk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sv-SE"/>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b="0" i="0" u="none" strike="noStrike" kern="1200" baseline="0">
                <a:solidFill>
                  <a:schemeClr val="dk1">
                    <a:lumMod val="65000"/>
                    <a:lumOff val="35000"/>
                  </a:schemeClr>
                </a:solidFill>
                <a:effectLst/>
                <a:latin typeface="+mn-lt"/>
                <a:ea typeface="+mn-ea"/>
                <a:cs typeface="+mn-cs"/>
              </a:defRPr>
            </a:pPr>
            <a:r>
              <a:rPr lang="sv-SE" b="1"/>
              <a:t>Medelvärde delområde - Ekonomisk hållbarhet – en ansvarsfull och transparent hantering av ekonomiska medel</a:t>
            </a:r>
          </a:p>
        </c:rich>
      </c:tx>
      <c:overlay val="0"/>
      <c:spPr>
        <a:noFill/>
        <a:ln>
          <a:noFill/>
        </a:ln>
        <a:effectLst/>
      </c:spPr>
      <c:txPr>
        <a:bodyPr rot="0" spcFirstLastPara="1" vertOverflow="ellipsis" vert="horz" wrap="square" anchor="ctr" anchorCtr="1"/>
        <a:lstStyle/>
        <a:p>
          <a:pPr>
            <a:defRPr b="0" i="0" u="none" strike="noStrike" kern="1200" baseline="0">
              <a:solidFill>
                <a:schemeClr val="dk1">
                  <a:lumMod val="65000"/>
                  <a:lumOff val="35000"/>
                </a:schemeClr>
              </a:solidFill>
              <a:effectLst/>
              <a:latin typeface="+mn-lt"/>
              <a:ea typeface="+mn-ea"/>
              <a:cs typeface="+mn-cs"/>
            </a:defRPr>
          </a:pPr>
          <a:endParaRPr lang="sv-SE"/>
        </a:p>
      </c:txPr>
    </c:title>
    <c:autoTitleDeleted val="0"/>
    <c:plotArea>
      <c:layout/>
      <c:barChart>
        <c:barDir val="col"/>
        <c:grouping val="clustered"/>
        <c:varyColors val="0"/>
        <c:ser>
          <c:idx val="0"/>
          <c:order val="0"/>
          <c:spPr>
            <a:solidFill>
              <a:schemeClr val="accent4">
                <a:lumMod val="60000"/>
                <a:lumOff val="40000"/>
              </a:schemeClr>
            </a:solidFill>
            <a:ln>
              <a:noFill/>
            </a:ln>
            <a:effectLst>
              <a:outerShdw blurRad="76200" dir="18900000" sy="23000" kx="-1200000" algn="bl" rotWithShape="0">
                <a:prstClr val="black">
                  <a:alpha val="20000"/>
                </a:prst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200" b="1" i="0" u="none" strike="noStrike" kern="1200" baseline="0">
                    <a:solidFill>
                      <a:sysClr val="windowText" lastClr="000000"/>
                    </a:solidFill>
                    <a:latin typeface="+mn-lt"/>
                    <a:ea typeface="+mn-ea"/>
                    <a:cs typeface="+mn-cs"/>
                  </a:defRPr>
                </a:pPr>
                <a:endParaRPr lang="sv-SE"/>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50000"/>
                          <a:lumOff val="50000"/>
                        </a:schemeClr>
                      </a:solidFill>
                    </a:ln>
                    <a:effectLst/>
                  </c:spPr>
                </c15:leaderLines>
              </c:ext>
            </c:extLst>
          </c:dLbls>
          <c:cat>
            <c:strRef>
              <c:f>'Data 2'!$A$12</c:f>
              <c:strCache>
                <c:ptCount val="1"/>
                <c:pt idx="0">
                  <c:v>Ansvar och transparens</c:v>
                </c:pt>
              </c:strCache>
            </c:strRef>
          </c:cat>
          <c:val>
            <c:numRef>
              <c:f>'Data 2'!$B$12</c:f>
              <c:numCache>
                <c:formatCode>0.00</c:formatCode>
                <c:ptCount val="1"/>
                <c:pt idx="0">
                  <c:v>0</c:v>
                </c:pt>
              </c:numCache>
            </c:numRef>
          </c:val>
          <c:extLst>
            <c:ext xmlns:c16="http://schemas.microsoft.com/office/drawing/2014/chart" uri="{C3380CC4-5D6E-409C-BE32-E72D297353CC}">
              <c16:uniqueId val="{00000000-26CD-41CD-AFB8-F1F91A8201D1}"/>
            </c:ext>
          </c:extLst>
        </c:ser>
        <c:dLbls>
          <c:dLblPos val="inEnd"/>
          <c:showLegendKey val="0"/>
          <c:showVal val="1"/>
          <c:showCatName val="0"/>
          <c:showSerName val="0"/>
          <c:showPercent val="0"/>
          <c:showBubbleSize val="0"/>
        </c:dLbls>
        <c:gapWidth val="41"/>
        <c:axId val="911618656"/>
        <c:axId val="909420880"/>
      </c:barChart>
      <c:catAx>
        <c:axId val="911618656"/>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ysClr val="windowText" lastClr="000000"/>
                </a:solidFill>
                <a:effectLst/>
                <a:latin typeface="+mn-lt"/>
                <a:ea typeface="+mn-ea"/>
                <a:cs typeface="+mn-cs"/>
              </a:defRPr>
            </a:pPr>
            <a:endParaRPr lang="sv-SE"/>
          </a:p>
        </c:txPr>
        <c:crossAx val="909420880"/>
        <c:crosses val="autoZero"/>
        <c:auto val="1"/>
        <c:lblAlgn val="ctr"/>
        <c:lblOffset val="100"/>
        <c:noMultiLvlLbl val="0"/>
      </c:catAx>
      <c:valAx>
        <c:axId val="909420880"/>
        <c:scaling>
          <c:orientation val="minMax"/>
        </c:scaling>
        <c:delete val="1"/>
        <c:axPos val="l"/>
        <c:numFmt formatCode="0.00" sourceLinked="1"/>
        <c:majorTickMark val="none"/>
        <c:minorTickMark val="none"/>
        <c:tickLblPos val="nextTo"/>
        <c:crossAx val="911618656"/>
        <c:crosses val="autoZero"/>
        <c:crossBetween val="between"/>
      </c:valAx>
      <c:spPr>
        <a:noFill/>
        <a:ln>
          <a:noFill/>
        </a:ln>
        <a:effectLst/>
      </c:spPr>
    </c:plotArea>
    <c:plotVisOnly val="1"/>
    <c:dispBlanksAs val="gap"/>
    <c:showDLblsOverMax val="0"/>
  </c:chart>
  <c:spPr>
    <a:gradFill flip="none" rotWithShape="1">
      <a:gsLst>
        <a:gs pos="0">
          <a:schemeClr val="lt1"/>
        </a:gs>
        <a:gs pos="68000">
          <a:schemeClr val="lt1">
            <a:lumMod val="85000"/>
          </a:schemeClr>
        </a:gs>
        <a:gs pos="100000">
          <a:schemeClr val="lt1"/>
        </a:gs>
      </a:gsLst>
      <a:lin ang="5400000" scaled="1"/>
      <a:tileRect/>
    </a:gradFill>
    <a:ln w="9525" cap="flat" cmpd="sng" algn="ctr">
      <a:solidFill>
        <a:schemeClr val="dk1">
          <a:lumMod val="15000"/>
          <a:lumOff val="85000"/>
        </a:schemeClr>
      </a:solidFill>
      <a:round/>
    </a:ln>
    <a:effectLst/>
  </c:spPr>
  <c:txPr>
    <a:bodyPr/>
    <a:lstStyle/>
    <a:p>
      <a:pPr>
        <a:defRPr/>
      </a:pPr>
      <a:endParaRPr lang="sv-SE"/>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4">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defRPr sz="900" kern="1200">
      <a:effectLst/>
    </cs:defRPr>
  </cs:categoryAxis>
  <cs:chartArea>
    <cs:lnRef idx="0"/>
    <cs:fillRef idx="0"/>
    <cs:effectRef idx="0"/>
    <cs:fontRef idx="minor">
      <a:schemeClr val="dk1"/>
    </cs:fontRef>
    <cs:spPr>
      <a:gradFill flip="none" rotWithShape="1">
        <a:gsLst>
          <a:gs pos="0">
            <a:schemeClr val="lt1"/>
          </a:gs>
          <a:gs pos="68000">
            <a:schemeClr val="lt1">
              <a:lumMod val="85000"/>
            </a:schemeClr>
          </a:gs>
          <a:gs pos="100000">
            <a:schemeClr val="lt1"/>
          </a:gs>
        </a:gsLst>
        <a:lin ang="5400000" scaled="1"/>
        <a:tileRect/>
      </a:gradFill>
      <a:ln w="9525" cap="flat" cmpd="sng" algn="ctr">
        <a:solidFill>
          <a:schemeClr val="dk1">
            <a:lumMod val="15000"/>
            <a:lumOff val="85000"/>
          </a:schemeClr>
        </a:solidFill>
        <a:round/>
      </a:ln>
    </cs:spPr>
    <cs:defRPr sz="1000" kern="1200"/>
  </cs:chartArea>
  <cs:dataLabel>
    <cs:lnRef idx="0"/>
    <cs:fillRef idx="0"/>
    <cs:effectRef idx="0"/>
    <cs:fontRef idx="minor">
      <a:schemeClr val="lt1"/>
    </cs:fontRef>
    <cs:spPr/>
    <cs:defRPr sz="10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10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
  <cs:dataPoint3D>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3D>
  <cs:dataPointLine>
    <cs:lnRef idx="0">
      <cs:styleClr val="auto"/>
    </cs:lnRef>
    <cs:fillRef idx="0"/>
    <cs:effectRef idx="0"/>
    <cs:fontRef idx="minor">
      <a:schemeClr val="dk1"/>
    </cs:fontRef>
    <cs:spPr>
      <a:ln w="28575" cap="rnd">
        <a:gradFill>
          <a:gsLst>
            <a:gs pos="0">
              <a:schemeClr val="phClr"/>
            </a:gs>
            <a:gs pos="100000">
              <a:schemeClr val="phClr">
                <a:lumMod val="84000"/>
              </a:schemeClr>
            </a:gs>
          </a:gsLst>
          <a:lin ang="5400000" scaled="1"/>
        </a:gradFill>
        <a:round/>
      </a:ln>
    </cs:spPr>
  </cs:dataPointLine>
  <cs:dataPointMarker>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35000"/>
          <a:lumOff val="6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50000"/>
            <a:lumOff val="50000"/>
          </a:schemeClr>
        </a:solidFill>
        <a:round/>
      </a:ln>
    </cs:spPr>
  </cs:dropLine>
  <cs:errorBar>
    <cs:lnRef idx="0"/>
    <cs:fillRef idx="0"/>
    <cs:effectRef idx="0"/>
    <cs:fontRef idx="minor">
      <a:schemeClr val="dk1"/>
    </cs:fontRef>
    <cs:spPr>
      <a:ln w="9525">
        <a:solidFill>
          <a:schemeClr val="dk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50000"/>
            <a:lumOff val="50000"/>
          </a:schemeClr>
        </a:solidFill>
        <a:round/>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65000"/>
        <a:lumOff val="35000"/>
      </a:schemeClr>
    </cs:fontRef>
    <cs:defRPr kern="1200">
      <a:effectLst/>
    </cs:defRPr>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lumMod val="95000"/>
        </a:schemeClr>
      </a:solidFill>
      <a:ln w="9525">
        <a:solidFill>
          <a:schemeClr val="dk1">
            <a:lumMod val="15000"/>
            <a:lumOff val="85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05">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05">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05">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05">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defRPr sz="9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900" b="1"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
  <cs:dataPoint3D>
    <cs:lnRef idx="0"/>
    <cs:fillRef idx="0">
      <cs:styleClr val="auto"/>
    </cs:fillRef>
    <cs:effectRef idx="0"/>
    <cs:fontRef idx="minor">
      <a:schemeClr val="dk1"/>
    </cs:fontRef>
    <cs:spPr>
      <a:solidFill>
        <a:schemeClr val="phClr">
          <a:alpha val="85000"/>
        </a:schemeClr>
      </a:solidFill>
      <a:ln w="9525" cap="flat" cmpd="sng" algn="ctr">
        <a:solidFill>
          <a:schemeClr val="lt1">
            <a:alpha val="50000"/>
          </a:schemeClr>
        </a:solidFill>
        <a:round/>
      </a:ln>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6.xml><?xml version="1.0" encoding="utf-8"?>
<cs:chartStyle xmlns:cs="http://schemas.microsoft.com/office/drawing/2012/chartStyle" xmlns:a="http://schemas.openxmlformats.org/drawingml/2006/main" id="204">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defRPr sz="900" kern="1200">
      <a:effectLst/>
    </cs:defRPr>
  </cs:categoryAxis>
  <cs:chartArea>
    <cs:lnRef idx="0"/>
    <cs:fillRef idx="0"/>
    <cs:effectRef idx="0"/>
    <cs:fontRef idx="minor">
      <a:schemeClr val="dk1"/>
    </cs:fontRef>
    <cs:spPr>
      <a:gradFill flip="none" rotWithShape="1">
        <a:gsLst>
          <a:gs pos="0">
            <a:schemeClr val="lt1"/>
          </a:gs>
          <a:gs pos="68000">
            <a:schemeClr val="lt1">
              <a:lumMod val="85000"/>
            </a:schemeClr>
          </a:gs>
          <a:gs pos="100000">
            <a:schemeClr val="lt1"/>
          </a:gs>
        </a:gsLst>
        <a:lin ang="5400000" scaled="1"/>
        <a:tileRect/>
      </a:gradFill>
      <a:ln w="9525" cap="flat" cmpd="sng" algn="ctr">
        <a:solidFill>
          <a:schemeClr val="dk1">
            <a:lumMod val="15000"/>
            <a:lumOff val="85000"/>
          </a:schemeClr>
        </a:solidFill>
        <a:round/>
      </a:ln>
    </cs:spPr>
    <cs:defRPr sz="1000" kern="1200"/>
  </cs:chartArea>
  <cs:dataLabel>
    <cs:lnRef idx="0"/>
    <cs:fillRef idx="0"/>
    <cs:effectRef idx="0"/>
    <cs:fontRef idx="minor">
      <a:schemeClr val="lt1"/>
    </cs:fontRef>
    <cs:spPr/>
    <cs:defRPr sz="10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10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
  <cs:dataPoint3D>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3D>
  <cs:dataPointLine>
    <cs:lnRef idx="0">
      <cs:styleClr val="auto"/>
    </cs:lnRef>
    <cs:fillRef idx="0"/>
    <cs:effectRef idx="0"/>
    <cs:fontRef idx="minor">
      <a:schemeClr val="dk1"/>
    </cs:fontRef>
    <cs:spPr>
      <a:ln w="28575" cap="rnd">
        <a:gradFill>
          <a:gsLst>
            <a:gs pos="0">
              <a:schemeClr val="phClr"/>
            </a:gs>
            <a:gs pos="100000">
              <a:schemeClr val="phClr">
                <a:lumMod val="84000"/>
              </a:schemeClr>
            </a:gs>
          </a:gsLst>
          <a:lin ang="5400000" scaled="1"/>
        </a:gradFill>
        <a:round/>
      </a:ln>
    </cs:spPr>
  </cs:dataPointLine>
  <cs:dataPointMarker>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35000"/>
          <a:lumOff val="6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50000"/>
            <a:lumOff val="50000"/>
          </a:schemeClr>
        </a:solidFill>
        <a:round/>
      </a:ln>
    </cs:spPr>
  </cs:dropLine>
  <cs:errorBar>
    <cs:lnRef idx="0"/>
    <cs:fillRef idx="0"/>
    <cs:effectRef idx="0"/>
    <cs:fontRef idx="minor">
      <a:schemeClr val="dk1"/>
    </cs:fontRef>
    <cs:spPr>
      <a:ln w="9525">
        <a:solidFill>
          <a:schemeClr val="dk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50000"/>
            <a:lumOff val="50000"/>
          </a:schemeClr>
        </a:solidFill>
        <a:round/>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65000"/>
        <a:lumOff val="35000"/>
      </a:schemeClr>
    </cs:fontRef>
    <cs:defRPr kern="1200">
      <a:effectLst/>
    </cs:defRPr>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lumMod val="95000"/>
        </a:schemeClr>
      </a:solidFill>
      <a:ln w="9525">
        <a:solidFill>
          <a:schemeClr val="dk1">
            <a:lumMod val="15000"/>
            <a:lumOff val="85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7.xml><?xml version="1.0" encoding="utf-8"?>
<cs:chartStyle xmlns:cs="http://schemas.microsoft.com/office/drawing/2012/chartStyle" xmlns:a="http://schemas.openxmlformats.org/drawingml/2006/main" id="204">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defRPr sz="900" kern="1200">
      <a:effectLst/>
    </cs:defRPr>
  </cs:categoryAxis>
  <cs:chartArea>
    <cs:lnRef idx="0"/>
    <cs:fillRef idx="0"/>
    <cs:effectRef idx="0"/>
    <cs:fontRef idx="minor">
      <a:schemeClr val="dk1"/>
    </cs:fontRef>
    <cs:spPr>
      <a:gradFill flip="none" rotWithShape="1">
        <a:gsLst>
          <a:gs pos="0">
            <a:schemeClr val="lt1"/>
          </a:gs>
          <a:gs pos="68000">
            <a:schemeClr val="lt1">
              <a:lumMod val="85000"/>
            </a:schemeClr>
          </a:gs>
          <a:gs pos="100000">
            <a:schemeClr val="lt1"/>
          </a:gs>
        </a:gsLst>
        <a:lin ang="5400000" scaled="1"/>
        <a:tileRect/>
      </a:gradFill>
      <a:ln w="9525" cap="flat" cmpd="sng" algn="ctr">
        <a:solidFill>
          <a:schemeClr val="dk1">
            <a:lumMod val="15000"/>
            <a:lumOff val="85000"/>
          </a:schemeClr>
        </a:solidFill>
        <a:round/>
      </a:ln>
    </cs:spPr>
    <cs:defRPr sz="1000" kern="1200"/>
  </cs:chartArea>
  <cs:dataLabel>
    <cs:lnRef idx="0"/>
    <cs:fillRef idx="0"/>
    <cs:effectRef idx="0"/>
    <cs:fontRef idx="minor">
      <a:schemeClr val="lt1"/>
    </cs:fontRef>
    <cs:spPr/>
    <cs:defRPr sz="10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10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
  <cs:dataPoint3D>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3D>
  <cs:dataPointLine>
    <cs:lnRef idx="0">
      <cs:styleClr val="auto"/>
    </cs:lnRef>
    <cs:fillRef idx="0"/>
    <cs:effectRef idx="0"/>
    <cs:fontRef idx="minor">
      <a:schemeClr val="dk1"/>
    </cs:fontRef>
    <cs:spPr>
      <a:ln w="28575" cap="rnd">
        <a:gradFill>
          <a:gsLst>
            <a:gs pos="0">
              <a:schemeClr val="phClr"/>
            </a:gs>
            <a:gs pos="100000">
              <a:schemeClr val="phClr">
                <a:lumMod val="84000"/>
              </a:schemeClr>
            </a:gs>
          </a:gsLst>
          <a:lin ang="5400000" scaled="1"/>
        </a:gradFill>
        <a:round/>
      </a:ln>
    </cs:spPr>
  </cs:dataPointLine>
  <cs:dataPointMarker>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35000"/>
          <a:lumOff val="6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50000"/>
            <a:lumOff val="50000"/>
          </a:schemeClr>
        </a:solidFill>
        <a:round/>
      </a:ln>
    </cs:spPr>
  </cs:dropLine>
  <cs:errorBar>
    <cs:lnRef idx="0"/>
    <cs:fillRef idx="0"/>
    <cs:effectRef idx="0"/>
    <cs:fontRef idx="minor">
      <a:schemeClr val="dk1"/>
    </cs:fontRef>
    <cs:spPr>
      <a:ln w="9525">
        <a:solidFill>
          <a:schemeClr val="dk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50000"/>
            <a:lumOff val="50000"/>
          </a:schemeClr>
        </a:solidFill>
        <a:round/>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65000"/>
        <a:lumOff val="35000"/>
      </a:schemeClr>
    </cs:fontRef>
    <cs:defRPr kern="1200">
      <a:effectLst/>
    </cs:defRPr>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lumMod val="95000"/>
        </a:schemeClr>
      </a:solidFill>
      <a:ln w="9525">
        <a:solidFill>
          <a:schemeClr val="dk1">
            <a:lumMod val="15000"/>
            <a:lumOff val="85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8.xml><?xml version="1.0" encoding="utf-8"?>
<cs:chartStyle xmlns:cs="http://schemas.microsoft.com/office/drawing/2012/chartStyle" xmlns:a="http://schemas.openxmlformats.org/drawingml/2006/main" id="204">
  <cs:axisTitle>
    <cs:lnRef idx="0"/>
    <cs:fillRef idx="0"/>
    <cs:effectRef idx="0"/>
    <cs:fontRef idx="minor">
      <a:schemeClr val="dk1">
        <a:lumMod val="65000"/>
        <a:lumOff val="35000"/>
      </a:schemeClr>
    </cs:fontRef>
    <cs:defRPr sz="900" b="1" kern="1200"/>
  </cs:axisTitle>
  <cs:categoryAxis>
    <cs:lnRef idx="0"/>
    <cs:fillRef idx="0"/>
    <cs:effectRef idx="0"/>
    <cs:fontRef idx="minor">
      <a:schemeClr val="dk1">
        <a:lumMod val="65000"/>
        <a:lumOff val="35000"/>
      </a:schemeClr>
    </cs:fontRef>
    <cs:defRPr sz="900" kern="1200">
      <a:effectLst/>
    </cs:defRPr>
  </cs:categoryAxis>
  <cs:chartArea>
    <cs:lnRef idx="0"/>
    <cs:fillRef idx="0"/>
    <cs:effectRef idx="0"/>
    <cs:fontRef idx="minor">
      <a:schemeClr val="dk1"/>
    </cs:fontRef>
    <cs:spPr>
      <a:gradFill flip="none" rotWithShape="1">
        <a:gsLst>
          <a:gs pos="0">
            <a:schemeClr val="lt1"/>
          </a:gs>
          <a:gs pos="68000">
            <a:schemeClr val="lt1">
              <a:lumMod val="85000"/>
            </a:schemeClr>
          </a:gs>
          <a:gs pos="100000">
            <a:schemeClr val="lt1"/>
          </a:gs>
        </a:gsLst>
        <a:lin ang="5400000" scaled="1"/>
        <a:tileRect/>
      </a:gradFill>
      <a:ln w="9525" cap="flat" cmpd="sng" algn="ctr">
        <a:solidFill>
          <a:schemeClr val="dk1">
            <a:lumMod val="15000"/>
            <a:lumOff val="85000"/>
          </a:schemeClr>
        </a:solidFill>
        <a:round/>
      </a:ln>
    </cs:spPr>
    <cs:defRPr sz="1000" kern="1200"/>
  </cs:chartArea>
  <cs:dataLabel>
    <cs:lnRef idx="0"/>
    <cs:fillRef idx="0"/>
    <cs:effectRef idx="0"/>
    <cs:fontRef idx="minor">
      <a:schemeClr val="lt1"/>
    </cs:fontRef>
    <cs:spPr/>
    <cs:defRPr sz="1000" b="1" i="0" u="none" strike="noStrike" kern="1200" baseline="0"/>
  </cs:dataLabel>
  <cs:dataLabelCallout>
    <cs:lnRef idx="0"/>
    <cs:fillRef idx="0"/>
    <cs:effectRef idx="0"/>
    <cs:fontRef idx="minor">
      <a:schemeClr val="lt1"/>
    </cs:fontRef>
    <cs:spPr>
      <a:solidFill>
        <a:schemeClr val="dk1">
          <a:lumMod val="65000"/>
          <a:lumOff val="35000"/>
          <a:alpha val="75000"/>
        </a:schemeClr>
      </a:solidFill>
    </cs:spPr>
    <cs:defRPr sz="1000" b="1" kern="1200"/>
    <cs:bodyPr rot="0" spcFirstLastPara="1" vertOverflow="clip" horzOverflow="clip" vert="horz" wrap="square" lIns="36576" tIns="18288" rIns="36576" bIns="18288" anchor="ctr" anchorCtr="1">
      <a:spAutoFit/>
    </cs:bodyPr>
  </cs:dataLabelCallout>
  <cs:dataPoint>
    <cs:lnRef idx="0">
      <cs:styleClr val="auto"/>
    </cs:lnRef>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
  <cs:dataPoint3D>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3D>
  <cs:dataPointLine>
    <cs:lnRef idx="0">
      <cs:styleClr val="auto"/>
    </cs:lnRef>
    <cs:fillRef idx="0"/>
    <cs:effectRef idx="0"/>
    <cs:fontRef idx="minor">
      <a:schemeClr val="dk1"/>
    </cs:fontRef>
    <cs:spPr>
      <a:ln w="28575" cap="rnd">
        <a:gradFill>
          <a:gsLst>
            <a:gs pos="0">
              <a:schemeClr val="phClr"/>
            </a:gs>
            <a:gs pos="100000">
              <a:schemeClr val="phClr">
                <a:lumMod val="84000"/>
              </a:schemeClr>
            </a:gs>
          </a:gsLst>
          <a:lin ang="5400000" scaled="1"/>
        </a:gradFill>
        <a:round/>
      </a:ln>
    </cs:spPr>
  </cs:dataPointLine>
  <cs:dataPointMarker>
    <cs:lnRef idx="0"/>
    <cs:fillRef idx="0">
      <cs:styleClr val="auto"/>
    </cs:fillRef>
    <cs:effectRef idx="0"/>
    <cs:fontRef idx="minor">
      <a:schemeClr val="dk1"/>
    </cs:fontRef>
    <cs:spPr>
      <a:gradFill>
        <a:gsLst>
          <a:gs pos="0">
            <a:schemeClr val="phClr"/>
          </a:gs>
          <a:gs pos="100000">
            <a:schemeClr val="phClr">
              <a:lumMod val="84000"/>
            </a:schemeClr>
          </a:gs>
        </a:gsLst>
        <a:lin ang="5400000" scaled="1"/>
      </a:gradFill>
      <a:effectLst>
        <a:outerShdw blurRad="76200" dir="18900000" sy="23000" kx="-1200000" algn="bl" rotWithShape="0">
          <a:prstClr val="black">
            <a:alpha val="20000"/>
          </a:prstClr>
        </a:outerShdw>
      </a:effectLst>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35000"/>
          <a:lumOff val="6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50000"/>
            <a:lumOff val="50000"/>
          </a:schemeClr>
        </a:solidFill>
        <a:round/>
      </a:ln>
    </cs:spPr>
  </cs:dropLine>
  <cs:errorBar>
    <cs:lnRef idx="0"/>
    <cs:fillRef idx="0"/>
    <cs:effectRef idx="0"/>
    <cs:fontRef idx="minor">
      <a:schemeClr val="dk1"/>
    </cs:fontRef>
    <cs:spPr>
      <a:ln w="9525">
        <a:solidFill>
          <a:schemeClr val="dk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dk1">
            <a:lumMod val="15000"/>
            <a:lumOff val="85000"/>
          </a:schemeClr>
        </a:solidFill>
        <a:round/>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50000"/>
            <a:lumOff val="50000"/>
          </a:schemeClr>
        </a:solidFill>
        <a:round/>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65000"/>
        <a:lumOff val="35000"/>
      </a:schemeClr>
    </cs:fontRef>
    <cs:defRPr kern="1200">
      <a:effectLst/>
    </cs:defRPr>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lumMod val="95000"/>
        </a:schemeClr>
      </a:solidFill>
      <a:ln w="9525">
        <a:solidFill>
          <a:schemeClr val="dk1">
            <a:lumMod val="15000"/>
            <a:lumOff val="85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openxmlformats.org/officeDocument/2006/relationships/chart" Target="../charts/chart7.xml"/><Relationship Id="rId3" Type="http://schemas.openxmlformats.org/officeDocument/2006/relationships/chart" Target="../charts/chart3.xml"/><Relationship Id="rId7" Type="http://schemas.openxmlformats.org/officeDocument/2006/relationships/chart" Target="../charts/chart6.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1.png"/><Relationship Id="rId5" Type="http://schemas.openxmlformats.org/officeDocument/2006/relationships/chart" Target="../charts/chart5.xml"/><Relationship Id="rId4" Type="http://schemas.openxmlformats.org/officeDocument/2006/relationships/chart" Target="../charts/chart4.xml"/><Relationship Id="rId9" Type="http://schemas.openxmlformats.org/officeDocument/2006/relationships/chart" Target="../charts/chart8.xml"/></Relationships>
</file>

<file path=xl/drawings/drawing1.xml><?xml version="1.0" encoding="utf-8"?>
<xdr:wsDr xmlns:xdr="http://schemas.openxmlformats.org/drawingml/2006/spreadsheetDrawing" xmlns:a="http://schemas.openxmlformats.org/drawingml/2006/main">
  <xdr:twoCellAnchor editAs="oneCell">
    <xdr:from>
      <xdr:col>8</xdr:col>
      <xdr:colOff>154780</xdr:colOff>
      <xdr:row>3</xdr:row>
      <xdr:rowOff>361158</xdr:rowOff>
    </xdr:from>
    <xdr:to>
      <xdr:col>16</xdr:col>
      <xdr:colOff>379580</xdr:colOff>
      <xdr:row>6</xdr:row>
      <xdr:rowOff>22865</xdr:rowOff>
    </xdr:to>
    <xdr:pic>
      <xdr:nvPicPr>
        <xdr:cNvPr id="4" name="Bildobjekt 3">
          <a:extLst>
            <a:ext uri="{FF2B5EF4-FFF2-40B4-BE49-F238E27FC236}">
              <a16:creationId xmlns:a16="http://schemas.microsoft.com/office/drawing/2014/main" id="{5B9DA1B2-0AF9-F383-4DB9-6118C37605F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124280" y="1027908"/>
          <a:ext cx="5114300" cy="21143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408213</xdr:colOff>
      <xdr:row>2</xdr:row>
      <xdr:rowOff>314911</xdr:rowOff>
    </xdr:from>
    <xdr:to>
      <xdr:col>18</xdr:col>
      <xdr:colOff>152567</xdr:colOff>
      <xdr:row>8</xdr:row>
      <xdr:rowOff>183882</xdr:rowOff>
    </xdr:to>
    <xdr:pic>
      <xdr:nvPicPr>
        <xdr:cNvPr id="2" name="Bildobjekt 1">
          <a:extLst>
            <a:ext uri="{FF2B5EF4-FFF2-40B4-BE49-F238E27FC236}">
              <a16:creationId xmlns:a16="http://schemas.microsoft.com/office/drawing/2014/main" id="{54B8C46F-5455-48E8-827C-8C7B935DA98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253356" y="1303697"/>
          <a:ext cx="3880925" cy="156532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346074</xdr:colOff>
      <xdr:row>4</xdr:row>
      <xdr:rowOff>6350</xdr:rowOff>
    </xdr:from>
    <xdr:to>
      <xdr:col>15</xdr:col>
      <xdr:colOff>6350</xdr:colOff>
      <xdr:row>26</xdr:row>
      <xdr:rowOff>12700</xdr:rowOff>
    </xdr:to>
    <xdr:graphicFrame macro="">
      <xdr:nvGraphicFramePr>
        <xdr:cNvPr id="7" name="Diagram 6">
          <a:extLst>
            <a:ext uri="{FF2B5EF4-FFF2-40B4-BE49-F238E27FC236}">
              <a16:creationId xmlns:a16="http://schemas.microsoft.com/office/drawing/2014/main" id="{0D9F84BA-890A-F5D7-674D-7E9500A3BA7A}"/>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573615</xdr:colOff>
      <xdr:row>26</xdr:row>
      <xdr:rowOff>134055</xdr:rowOff>
    </xdr:from>
    <xdr:to>
      <xdr:col>15</xdr:col>
      <xdr:colOff>529166</xdr:colOff>
      <xdr:row>53</xdr:row>
      <xdr:rowOff>91722</xdr:rowOff>
    </xdr:to>
    <xdr:graphicFrame macro="">
      <xdr:nvGraphicFramePr>
        <xdr:cNvPr id="12" name="Diagram 11">
          <a:extLst>
            <a:ext uri="{FF2B5EF4-FFF2-40B4-BE49-F238E27FC236}">
              <a16:creationId xmlns:a16="http://schemas.microsoft.com/office/drawing/2014/main" id="{D48DF8D8-08B2-474C-987B-0388F834E7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549452</xdr:colOff>
      <xdr:row>78</xdr:row>
      <xdr:rowOff>13231</xdr:rowOff>
    </xdr:from>
    <xdr:to>
      <xdr:col>15</xdr:col>
      <xdr:colOff>514175</xdr:colOff>
      <xdr:row>100</xdr:row>
      <xdr:rowOff>10936</xdr:rowOff>
    </xdr:to>
    <xdr:graphicFrame macro="">
      <xdr:nvGraphicFramePr>
        <xdr:cNvPr id="14" name="Diagram 13">
          <a:extLst>
            <a:ext uri="{FF2B5EF4-FFF2-40B4-BE49-F238E27FC236}">
              <a16:creationId xmlns:a16="http://schemas.microsoft.com/office/drawing/2014/main" id="{F03D49A3-00AC-4C6A-9223-18DAA812EF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551213</xdr:colOff>
      <xdr:row>126</xdr:row>
      <xdr:rowOff>79372</xdr:rowOff>
    </xdr:from>
    <xdr:to>
      <xdr:col>15</xdr:col>
      <xdr:colOff>492125</xdr:colOff>
      <xdr:row>152</xdr:row>
      <xdr:rowOff>127000</xdr:rowOff>
    </xdr:to>
    <xdr:graphicFrame macro="">
      <xdr:nvGraphicFramePr>
        <xdr:cNvPr id="15" name="Diagram 14">
          <a:extLst>
            <a:ext uri="{FF2B5EF4-FFF2-40B4-BE49-F238E27FC236}">
              <a16:creationId xmlns:a16="http://schemas.microsoft.com/office/drawing/2014/main" id="{7FF4A5EC-9915-48E6-962D-C88F1B5D791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554741</xdr:colOff>
      <xdr:row>177</xdr:row>
      <xdr:rowOff>112006</xdr:rowOff>
    </xdr:from>
    <xdr:to>
      <xdr:col>15</xdr:col>
      <xdr:colOff>492125</xdr:colOff>
      <xdr:row>202</xdr:row>
      <xdr:rowOff>15875</xdr:rowOff>
    </xdr:to>
    <xdr:graphicFrame macro="">
      <xdr:nvGraphicFramePr>
        <xdr:cNvPr id="16" name="Diagram 15">
          <a:extLst>
            <a:ext uri="{FF2B5EF4-FFF2-40B4-BE49-F238E27FC236}">
              <a16:creationId xmlns:a16="http://schemas.microsoft.com/office/drawing/2014/main" id="{48DAD7BA-74A9-4669-AB99-00F63BE90B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17</xdr:col>
      <xdr:colOff>52916</xdr:colOff>
      <xdr:row>4</xdr:row>
      <xdr:rowOff>31750</xdr:rowOff>
    </xdr:from>
    <xdr:to>
      <xdr:col>25</xdr:col>
      <xdr:colOff>288300</xdr:colOff>
      <xdr:row>15</xdr:row>
      <xdr:rowOff>54614</xdr:rowOff>
    </xdr:to>
    <xdr:pic>
      <xdr:nvPicPr>
        <xdr:cNvPr id="2" name="Bildobjekt 1">
          <a:extLst>
            <a:ext uri="{FF2B5EF4-FFF2-40B4-BE49-F238E27FC236}">
              <a16:creationId xmlns:a16="http://schemas.microsoft.com/office/drawing/2014/main" id="{ED0F3A84-1BEA-4504-BB47-B2EC46EDBC06}"/>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10202333" y="1068917"/>
          <a:ext cx="4892050" cy="2118364"/>
        </a:xfrm>
        <a:prstGeom prst="rect">
          <a:avLst/>
        </a:prstGeom>
      </xdr:spPr>
    </xdr:pic>
    <xdr:clientData/>
  </xdr:twoCellAnchor>
  <xdr:twoCellAnchor>
    <xdr:from>
      <xdr:col>2</xdr:col>
      <xdr:colOff>563562</xdr:colOff>
      <xdr:row>54</xdr:row>
      <xdr:rowOff>0</xdr:rowOff>
    </xdr:from>
    <xdr:to>
      <xdr:col>15</xdr:col>
      <xdr:colOff>523875</xdr:colOff>
      <xdr:row>76</xdr:row>
      <xdr:rowOff>150813</xdr:rowOff>
    </xdr:to>
    <xdr:graphicFrame macro="">
      <xdr:nvGraphicFramePr>
        <xdr:cNvPr id="3" name="Diagram 2">
          <a:extLst>
            <a:ext uri="{FF2B5EF4-FFF2-40B4-BE49-F238E27FC236}">
              <a16:creationId xmlns:a16="http://schemas.microsoft.com/office/drawing/2014/main" id="{8102C1E6-4677-4128-B4C9-F7A8A717AA0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547687</xdr:colOff>
      <xdr:row>101</xdr:row>
      <xdr:rowOff>31749</xdr:rowOff>
    </xdr:from>
    <xdr:to>
      <xdr:col>15</xdr:col>
      <xdr:colOff>508000</xdr:colOff>
      <xdr:row>125</xdr:row>
      <xdr:rowOff>-1</xdr:rowOff>
    </xdr:to>
    <xdr:graphicFrame macro="">
      <xdr:nvGraphicFramePr>
        <xdr:cNvPr id="4" name="Diagram 3">
          <a:extLst>
            <a:ext uri="{FF2B5EF4-FFF2-40B4-BE49-F238E27FC236}">
              <a16:creationId xmlns:a16="http://schemas.microsoft.com/office/drawing/2014/main" id="{0B2D048B-219B-44A9-99E0-8B7B88B01DD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2</xdr:col>
      <xdr:colOff>555623</xdr:colOff>
      <xdr:row>154</xdr:row>
      <xdr:rowOff>119062</xdr:rowOff>
    </xdr:from>
    <xdr:to>
      <xdr:col>15</xdr:col>
      <xdr:colOff>476249</xdr:colOff>
      <xdr:row>176</xdr:row>
      <xdr:rowOff>87312</xdr:rowOff>
    </xdr:to>
    <xdr:graphicFrame macro="">
      <xdr:nvGraphicFramePr>
        <xdr:cNvPr id="5" name="Diagram 4">
          <a:extLst>
            <a:ext uri="{FF2B5EF4-FFF2-40B4-BE49-F238E27FC236}">
              <a16:creationId xmlns:a16="http://schemas.microsoft.com/office/drawing/2014/main" id="{2290FBC0-419C-458D-A85B-AE46AA609B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13</v>
    <v>3</v>
  </rv>
</rvData>
</file>

<file path=xl/richData/rdrichvaluestructure.xml><?xml version="1.0" encoding="utf-8"?>
<rvStructures xmlns="http://schemas.microsoft.com/office/spreadsheetml/2017/richdata" count="1">
  <s t="_error">
    <k n="errorType" t="i"/>
    <k n="subType" t="i"/>
  </s>
</rvStructures>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C3748F-1A5C-41B1-8B78-C8DF5513C0AF}">
  <dimension ref="A1:BA199"/>
  <sheetViews>
    <sheetView showGridLines="0" tabSelected="1" zoomScale="80" zoomScaleNormal="80" workbookViewId="0">
      <selection activeCell="F11" sqref="F11"/>
    </sheetView>
  </sheetViews>
  <sheetFormatPr defaultColWidth="9.1796875" defaultRowHeight="14.5" x14ac:dyDescent="0.35"/>
  <cols>
    <col min="1" max="5" width="8.7265625" style="83" customWidth="1"/>
    <col min="6" max="6" width="81.453125" customWidth="1"/>
    <col min="7" max="53" width="8.7265625" style="83" customWidth="1"/>
  </cols>
  <sheetData>
    <row r="1" spans="5:7" s="83" customFormat="1" x14ac:dyDescent="0.35"/>
    <row r="2" spans="5:7" ht="23.5" x14ac:dyDescent="0.55000000000000004">
      <c r="E2" s="9"/>
      <c r="F2" s="84" t="s">
        <v>43</v>
      </c>
      <c r="G2" s="9"/>
    </row>
    <row r="3" spans="5:7" x14ac:dyDescent="0.35">
      <c r="E3" s="9"/>
      <c r="G3" s="9"/>
    </row>
    <row r="4" spans="5:7" ht="31" x14ac:dyDescent="0.7">
      <c r="E4" s="9"/>
      <c r="F4" s="85" t="s">
        <v>44</v>
      </c>
      <c r="G4" s="9"/>
    </row>
    <row r="5" spans="5:7" x14ac:dyDescent="0.35">
      <c r="E5" s="9"/>
      <c r="G5" s="9"/>
    </row>
    <row r="6" spans="5:7" ht="147.65" customHeight="1" x14ac:dyDescent="0.45">
      <c r="E6" s="9"/>
      <c r="F6" s="86" t="s">
        <v>45</v>
      </c>
      <c r="G6" s="9"/>
    </row>
    <row r="7" spans="5:7" x14ac:dyDescent="0.35">
      <c r="E7" s="9"/>
      <c r="G7" s="9"/>
    </row>
    <row r="8" spans="5:7" ht="18.5" x14ac:dyDescent="0.45">
      <c r="E8" s="9"/>
      <c r="F8" s="87" t="s">
        <v>46</v>
      </c>
      <c r="G8" s="9"/>
    </row>
    <row r="9" spans="5:7" ht="14.15" customHeight="1" x14ac:dyDescent="0.35">
      <c r="E9" s="9"/>
      <c r="G9" s="9"/>
    </row>
    <row r="10" spans="5:7" ht="56.15" customHeight="1" x14ac:dyDescent="0.45">
      <c r="E10" s="9"/>
      <c r="F10" s="88" t="s">
        <v>110</v>
      </c>
      <c r="G10" s="9"/>
    </row>
    <row r="11" spans="5:7" ht="44.5" customHeight="1" x14ac:dyDescent="0.45">
      <c r="E11" s="9"/>
      <c r="F11" s="88" t="s">
        <v>109</v>
      </c>
      <c r="G11" s="9"/>
    </row>
    <row r="12" spans="5:7" ht="60" customHeight="1" x14ac:dyDescent="0.45">
      <c r="E12" s="9"/>
      <c r="F12" s="88" t="s">
        <v>47</v>
      </c>
      <c r="G12" s="9"/>
    </row>
    <row r="13" spans="5:7" ht="21" customHeight="1" x14ac:dyDescent="0.45">
      <c r="E13" s="9"/>
      <c r="F13" s="88" t="s">
        <v>48</v>
      </c>
      <c r="G13" s="9"/>
    </row>
    <row r="14" spans="5:7" ht="21" customHeight="1" x14ac:dyDescent="0.45">
      <c r="E14" s="9"/>
      <c r="F14" s="88" t="s">
        <v>111</v>
      </c>
      <c r="G14" s="9"/>
    </row>
    <row r="15" spans="5:7" ht="39.65" customHeight="1" x14ac:dyDescent="0.45">
      <c r="E15" s="9"/>
      <c r="F15" s="88" t="s">
        <v>108</v>
      </c>
      <c r="G15" s="9"/>
    </row>
    <row r="16" spans="5:7" ht="22.5" customHeight="1" x14ac:dyDescent="0.45">
      <c r="E16" s="9"/>
      <c r="F16" s="88" t="s">
        <v>112</v>
      </c>
      <c r="G16" s="9"/>
    </row>
    <row r="17" spans="5:7" ht="39" customHeight="1" x14ac:dyDescent="0.45">
      <c r="E17" s="9"/>
      <c r="F17" s="88" t="s">
        <v>113</v>
      </c>
      <c r="G17" s="9"/>
    </row>
    <row r="18" spans="5:7" x14ac:dyDescent="0.35">
      <c r="E18" s="9"/>
      <c r="G18" s="9"/>
    </row>
    <row r="19" spans="5:7" s="83" customFormat="1" x14ac:dyDescent="0.35"/>
    <row r="20" spans="5:7" s="83" customFormat="1" x14ac:dyDescent="0.35"/>
    <row r="21" spans="5:7" s="83" customFormat="1" x14ac:dyDescent="0.35"/>
    <row r="22" spans="5:7" s="83" customFormat="1" x14ac:dyDescent="0.35"/>
    <row r="23" spans="5:7" s="83" customFormat="1" x14ac:dyDescent="0.35"/>
    <row r="24" spans="5:7" s="83" customFormat="1" x14ac:dyDescent="0.35"/>
    <row r="25" spans="5:7" s="83" customFormat="1" x14ac:dyDescent="0.35"/>
    <row r="26" spans="5:7" s="83" customFormat="1" x14ac:dyDescent="0.35"/>
    <row r="27" spans="5:7" s="83" customFormat="1" x14ac:dyDescent="0.35"/>
    <row r="28" spans="5:7" s="83" customFormat="1" x14ac:dyDescent="0.35"/>
    <row r="29" spans="5:7" s="83" customFormat="1" x14ac:dyDescent="0.35"/>
    <row r="30" spans="5:7" s="83" customFormat="1" x14ac:dyDescent="0.35"/>
    <row r="31" spans="5:7" s="83" customFormat="1" x14ac:dyDescent="0.35"/>
    <row r="32" spans="5:7" s="83" customFormat="1" x14ac:dyDescent="0.35"/>
    <row r="33" s="83" customFormat="1" x14ac:dyDescent="0.35"/>
    <row r="34" s="83" customFormat="1" x14ac:dyDescent="0.35"/>
    <row r="35" s="83" customFormat="1" x14ac:dyDescent="0.35"/>
    <row r="36" s="83" customFormat="1" x14ac:dyDescent="0.35"/>
    <row r="37" s="83" customFormat="1" x14ac:dyDescent="0.35"/>
    <row r="38" s="83" customFormat="1" x14ac:dyDescent="0.35"/>
    <row r="39" s="83" customFormat="1" x14ac:dyDescent="0.35"/>
    <row r="40" s="83" customFormat="1" x14ac:dyDescent="0.35"/>
    <row r="41" s="83" customFormat="1" x14ac:dyDescent="0.35"/>
    <row r="42" s="83" customFormat="1" x14ac:dyDescent="0.35"/>
    <row r="43" s="83" customFormat="1" x14ac:dyDescent="0.35"/>
    <row r="44" s="83" customFormat="1" x14ac:dyDescent="0.35"/>
    <row r="45" s="83" customFormat="1" x14ac:dyDescent="0.35"/>
    <row r="46" s="83" customFormat="1" x14ac:dyDescent="0.35"/>
    <row r="47" s="83" customFormat="1" x14ac:dyDescent="0.35"/>
    <row r="48" s="83" customFormat="1" x14ac:dyDescent="0.35"/>
    <row r="49" s="83" customFormat="1" x14ac:dyDescent="0.35"/>
    <row r="50" s="83" customFormat="1" x14ac:dyDescent="0.35"/>
    <row r="51" s="83" customFormat="1" x14ac:dyDescent="0.35"/>
    <row r="52" s="83" customFormat="1" x14ac:dyDescent="0.35"/>
    <row r="53" s="83" customFormat="1" x14ac:dyDescent="0.35"/>
    <row r="54" s="83" customFormat="1" x14ac:dyDescent="0.35"/>
    <row r="55" s="83" customFormat="1" x14ac:dyDescent="0.35"/>
    <row r="56" s="83" customFormat="1" x14ac:dyDescent="0.35"/>
    <row r="57" s="83" customFormat="1" x14ac:dyDescent="0.35"/>
    <row r="58" s="83" customFormat="1" x14ac:dyDescent="0.35"/>
    <row r="59" s="83" customFormat="1" x14ac:dyDescent="0.35"/>
    <row r="60" s="83" customFormat="1" x14ac:dyDescent="0.35"/>
    <row r="61" s="83" customFormat="1" x14ac:dyDescent="0.35"/>
    <row r="62" s="83" customFormat="1" x14ac:dyDescent="0.35"/>
    <row r="63" s="83" customFormat="1" x14ac:dyDescent="0.35"/>
    <row r="64" s="83" customFormat="1" x14ac:dyDescent="0.35"/>
    <row r="65" s="83" customFormat="1" x14ac:dyDescent="0.35"/>
    <row r="66" s="83" customFormat="1" x14ac:dyDescent="0.35"/>
    <row r="67" s="83" customFormat="1" x14ac:dyDescent="0.35"/>
    <row r="68" s="83" customFormat="1" x14ac:dyDescent="0.35"/>
    <row r="69" s="83" customFormat="1" x14ac:dyDescent="0.35"/>
    <row r="70" s="83" customFormat="1" x14ac:dyDescent="0.35"/>
    <row r="71" s="83" customFormat="1" x14ac:dyDescent="0.35"/>
    <row r="72" s="83" customFormat="1" x14ac:dyDescent="0.35"/>
    <row r="73" s="83" customFormat="1" x14ac:dyDescent="0.35"/>
    <row r="74" s="83" customFormat="1" x14ac:dyDescent="0.35"/>
    <row r="75" s="83" customFormat="1" x14ac:dyDescent="0.35"/>
    <row r="76" s="83" customFormat="1" x14ac:dyDescent="0.35"/>
    <row r="77" s="83" customFormat="1" x14ac:dyDescent="0.35"/>
    <row r="78" s="83" customFormat="1" x14ac:dyDescent="0.35"/>
    <row r="79" s="83" customFormat="1" x14ac:dyDescent="0.35"/>
    <row r="80" s="83" customFormat="1" x14ac:dyDescent="0.35"/>
    <row r="81" s="83" customFormat="1" x14ac:dyDescent="0.35"/>
    <row r="82" s="83" customFormat="1" x14ac:dyDescent="0.35"/>
    <row r="83" s="83" customFormat="1" x14ac:dyDescent="0.35"/>
    <row r="84" s="83" customFormat="1" x14ac:dyDescent="0.35"/>
    <row r="85" s="83" customFormat="1" x14ac:dyDescent="0.35"/>
    <row r="86" s="83" customFormat="1" x14ac:dyDescent="0.35"/>
    <row r="87" s="83" customFormat="1" x14ac:dyDescent="0.35"/>
    <row r="88" s="83" customFormat="1" x14ac:dyDescent="0.35"/>
    <row r="89" s="83" customFormat="1" x14ac:dyDescent="0.35"/>
    <row r="90" s="83" customFormat="1" x14ac:dyDescent="0.35"/>
    <row r="91" s="83" customFormat="1" x14ac:dyDescent="0.35"/>
    <row r="92" s="83" customFormat="1" x14ac:dyDescent="0.35"/>
    <row r="93" s="83" customFormat="1" x14ac:dyDescent="0.35"/>
    <row r="94" s="83" customFormat="1" x14ac:dyDescent="0.35"/>
    <row r="95" s="83" customFormat="1" x14ac:dyDescent="0.35"/>
    <row r="96" s="83" customFormat="1" x14ac:dyDescent="0.35"/>
    <row r="97" s="83" customFormat="1" x14ac:dyDescent="0.35"/>
    <row r="98" s="83" customFormat="1" x14ac:dyDescent="0.35"/>
    <row r="99" s="83" customFormat="1" x14ac:dyDescent="0.35"/>
    <row r="100" s="83" customFormat="1" x14ac:dyDescent="0.35"/>
    <row r="101" s="83" customFormat="1" x14ac:dyDescent="0.35"/>
    <row r="102" s="83" customFormat="1" x14ac:dyDescent="0.35"/>
    <row r="103" s="83" customFormat="1" x14ac:dyDescent="0.35"/>
    <row r="104" s="83" customFormat="1" x14ac:dyDescent="0.35"/>
    <row r="105" s="83" customFormat="1" x14ac:dyDescent="0.35"/>
    <row r="106" s="83" customFormat="1" x14ac:dyDescent="0.35"/>
    <row r="107" s="83" customFormat="1" x14ac:dyDescent="0.35"/>
    <row r="108" s="83" customFormat="1" x14ac:dyDescent="0.35"/>
    <row r="109" s="83" customFormat="1" x14ac:dyDescent="0.35"/>
    <row r="110" s="83" customFormat="1" x14ac:dyDescent="0.35"/>
    <row r="111" s="83" customFormat="1" x14ac:dyDescent="0.35"/>
    <row r="112" s="83" customFormat="1" x14ac:dyDescent="0.35"/>
    <row r="113" s="83" customFormat="1" x14ac:dyDescent="0.35"/>
    <row r="114" s="83" customFormat="1" x14ac:dyDescent="0.35"/>
    <row r="115" s="83" customFormat="1" x14ac:dyDescent="0.35"/>
    <row r="116" s="83" customFormat="1" x14ac:dyDescent="0.35"/>
    <row r="117" s="83" customFormat="1" x14ac:dyDescent="0.35"/>
    <row r="118" s="83" customFormat="1" x14ac:dyDescent="0.35"/>
    <row r="119" s="83" customFormat="1" x14ac:dyDescent="0.35"/>
    <row r="120" s="83" customFormat="1" x14ac:dyDescent="0.35"/>
    <row r="121" s="83" customFormat="1" x14ac:dyDescent="0.35"/>
    <row r="122" s="83" customFormat="1" x14ac:dyDescent="0.35"/>
    <row r="123" s="83" customFormat="1" x14ac:dyDescent="0.35"/>
    <row r="124" s="83" customFormat="1" x14ac:dyDescent="0.35"/>
    <row r="125" s="83" customFormat="1" x14ac:dyDescent="0.35"/>
    <row r="126" s="83" customFormat="1" x14ac:dyDescent="0.35"/>
    <row r="127" s="83" customFormat="1" x14ac:dyDescent="0.35"/>
    <row r="128" s="83" customFormat="1" x14ac:dyDescent="0.35"/>
    <row r="129" s="83" customFormat="1" x14ac:dyDescent="0.35"/>
    <row r="130" s="83" customFormat="1" x14ac:dyDescent="0.35"/>
    <row r="131" s="83" customFormat="1" x14ac:dyDescent="0.35"/>
    <row r="132" s="83" customFormat="1" x14ac:dyDescent="0.35"/>
    <row r="133" s="83" customFormat="1" x14ac:dyDescent="0.35"/>
    <row r="134" s="83" customFormat="1" x14ac:dyDescent="0.35"/>
    <row r="135" s="83" customFormat="1" x14ac:dyDescent="0.35"/>
    <row r="136" s="83" customFormat="1" x14ac:dyDescent="0.35"/>
    <row r="137" s="83" customFormat="1" x14ac:dyDescent="0.35"/>
    <row r="138" s="83" customFormat="1" x14ac:dyDescent="0.35"/>
    <row r="139" s="83" customFormat="1" x14ac:dyDescent="0.35"/>
    <row r="140" s="83" customFormat="1" x14ac:dyDescent="0.35"/>
    <row r="141" s="83" customFormat="1" x14ac:dyDescent="0.35"/>
    <row r="142" s="83" customFormat="1" x14ac:dyDescent="0.35"/>
    <row r="143" s="83" customFormat="1" x14ac:dyDescent="0.35"/>
    <row r="144" s="83" customFormat="1" x14ac:dyDescent="0.35"/>
    <row r="145" s="83" customFormat="1" x14ac:dyDescent="0.35"/>
    <row r="146" s="83" customFormat="1" x14ac:dyDescent="0.35"/>
    <row r="147" s="83" customFormat="1" x14ac:dyDescent="0.35"/>
    <row r="148" s="83" customFormat="1" x14ac:dyDescent="0.35"/>
    <row r="149" s="83" customFormat="1" x14ac:dyDescent="0.35"/>
    <row r="150" s="83" customFormat="1" x14ac:dyDescent="0.35"/>
    <row r="151" s="83" customFormat="1" x14ac:dyDescent="0.35"/>
    <row r="152" s="83" customFormat="1" x14ac:dyDescent="0.35"/>
    <row r="153" s="83" customFormat="1" x14ac:dyDescent="0.35"/>
    <row r="154" s="83" customFormat="1" x14ac:dyDescent="0.35"/>
    <row r="155" s="83" customFormat="1" x14ac:dyDescent="0.35"/>
    <row r="156" s="83" customFormat="1" x14ac:dyDescent="0.35"/>
    <row r="157" s="83" customFormat="1" x14ac:dyDescent="0.35"/>
    <row r="158" s="83" customFormat="1" x14ac:dyDescent="0.35"/>
    <row r="159" s="83" customFormat="1" x14ac:dyDescent="0.35"/>
    <row r="160" s="83" customFormat="1" x14ac:dyDescent="0.35"/>
    <row r="161" s="83" customFormat="1" x14ac:dyDescent="0.35"/>
    <row r="162" s="83" customFormat="1" x14ac:dyDescent="0.35"/>
    <row r="163" s="83" customFormat="1" x14ac:dyDescent="0.35"/>
    <row r="164" s="83" customFormat="1" x14ac:dyDescent="0.35"/>
    <row r="165" s="83" customFormat="1" x14ac:dyDescent="0.35"/>
    <row r="166" s="83" customFormat="1" x14ac:dyDescent="0.35"/>
    <row r="167" s="83" customFormat="1" x14ac:dyDescent="0.35"/>
    <row r="168" s="83" customFormat="1" x14ac:dyDescent="0.35"/>
    <row r="169" s="83" customFormat="1" x14ac:dyDescent="0.35"/>
    <row r="170" s="83" customFormat="1" x14ac:dyDescent="0.35"/>
    <row r="171" s="83" customFormat="1" x14ac:dyDescent="0.35"/>
    <row r="172" s="83" customFormat="1" x14ac:dyDescent="0.35"/>
    <row r="173" s="83" customFormat="1" x14ac:dyDescent="0.35"/>
    <row r="174" s="83" customFormat="1" x14ac:dyDescent="0.35"/>
    <row r="175" s="83" customFormat="1" x14ac:dyDescent="0.35"/>
    <row r="176" s="83" customFormat="1" x14ac:dyDescent="0.35"/>
    <row r="177" s="83" customFormat="1" x14ac:dyDescent="0.35"/>
    <row r="178" s="83" customFormat="1" x14ac:dyDescent="0.35"/>
    <row r="179" s="83" customFormat="1" x14ac:dyDescent="0.35"/>
    <row r="180" s="83" customFormat="1" x14ac:dyDescent="0.35"/>
    <row r="181" s="83" customFormat="1" x14ac:dyDescent="0.35"/>
    <row r="182" s="83" customFormat="1" x14ac:dyDescent="0.35"/>
    <row r="183" s="83" customFormat="1" x14ac:dyDescent="0.35"/>
    <row r="184" s="83" customFormat="1" x14ac:dyDescent="0.35"/>
    <row r="185" s="83" customFormat="1" x14ac:dyDescent="0.35"/>
    <row r="186" s="83" customFormat="1" x14ac:dyDescent="0.35"/>
    <row r="187" s="83" customFormat="1" x14ac:dyDescent="0.35"/>
    <row r="188" s="83" customFormat="1" x14ac:dyDescent="0.35"/>
    <row r="189" s="83" customFormat="1" x14ac:dyDescent="0.35"/>
    <row r="190" s="83" customFormat="1" x14ac:dyDescent="0.35"/>
    <row r="191" s="83" customFormat="1" x14ac:dyDescent="0.35"/>
    <row r="192" s="83" customFormat="1" x14ac:dyDescent="0.35"/>
    <row r="193" s="83" customFormat="1" x14ac:dyDescent="0.35"/>
    <row r="194" s="83" customFormat="1" x14ac:dyDescent="0.35"/>
    <row r="195" s="83" customFormat="1" x14ac:dyDescent="0.35"/>
    <row r="196" s="83" customFormat="1" x14ac:dyDescent="0.35"/>
    <row r="197" s="83" customFormat="1" x14ac:dyDescent="0.35"/>
    <row r="198" s="83" customFormat="1" x14ac:dyDescent="0.35"/>
    <row r="199" s="83" customFormat="1" x14ac:dyDescent="0.35"/>
  </sheetData>
  <sheetProtection algorithmName="SHA-512" hashValue="/6DXlcNEE8uTYWH2hCeuLT3RoLbn00xtDS+47Fq2qfqw2kO/Al+Wpxiki050Pp6M3SMK2zWpRRCqSBUY3uxIRQ==" saltValue="NTgyZvlbdN8m2xk5N+VKvw=="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740B71-51B1-44A3-B151-FA86786D15B0}">
  <dimension ref="A1:BX256"/>
  <sheetViews>
    <sheetView showGridLines="0" zoomScale="70" zoomScaleNormal="70" workbookViewId="0">
      <pane xSplit="9" ySplit="2" topLeftCell="J3" activePane="bottomRight" state="frozen"/>
      <selection pane="topRight" activeCell="J1" sqref="J1"/>
      <selection pane="bottomLeft" activeCell="A3" sqref="A3"/>
      <selection pane="bottomRight" activeCell="B3" sqref="B3"/>
    </sheetView>
  </sheetViews>
  <sheetFormatPr defaultColWidth="8.7265625" defaultRowHeight="14.5" x14ac:dyDescent="0.35"/>
  <cols>
    <col min="2" max="2" width="107.81640625" style="35" customWidth="1"/>
    <col min="4" max="8" width="8.7265625" style="3"/>
    <col min="9" max="9" width="15.1796875" style="3" customWidth="1"/>
    <col min="10" max="10" width="7.54296875" style="89" customWidth="1"/>
    <col min="11" max="11" width="4.1796875" style="89" customWidth="1"/>
    <col min="12" max="12" width="6.1796875" style="89" customWidth="1"/>
    <col min="13" max="13" width="6.54296875" style="89" customWidth="1"/>
    <col min="14" max="14" width="7" style="89" customWidth="1"/>
    <col min="15" max="15" width="4.453125" style="89" customWidth="1"/>
    <col min="16" max="16" width="8.54296875" style="89" customWidth="1"/>
    <col min="17" max="17" width="7.81640625" style="89" customWidth="1"/>
    <col min="18" max="18" width="6.81640625" style="89" customWidth="1"/>
    <col min="19" max="19" width="5.1796875" style="89" customWidth="1"/>
    <col min="20" max="20" width="6.1796875" style="89" customWidth="1"/>
    <col min="21" max="21" width="5.453125" style="89" customWidth="1"/>
    <col min="22" max="22" width="5.26953125" style="89" customWidth="1"/>
    <col min="23" max="35" width="8.7265625" style="89"/>
    <col min="36" max="36" width="8.7265625" style="37"/>
    <col min="37" max="40" width="8.7265625" style="38"/>
    <col min="41" max="56" width="8.7265625" style="37"/>
    <col min="57" max="68" width="8.7265625" style="36"/>
    <col min="69" max="76" width="8.7265625" style="2"/>
    <col min="77" max="16384" width="8.7265625" style="3"/>
  </cols>
  <sheetData>
    <row r="1" spans="1:76" s="11" customFormat="1" ht="36.65" customHeight="1" x14ac:dyDescent="0.35">
      <c r="B1" s="111"/>
      <c r="J1" s="89"/>
      <c r="K1" s="89"/>
      <c r="L1" s="89"/>
      <c r="M1" s="89"/>
      <c r="N1" s="89"/>
      <c r="O1" s="89"/>
      <c r="P1" s="89"/>
      <c r="Q1" s="89"/>
      <c r="R1" s="89"/>
      <c r="S1" s="89"/>
      <c r="T1" s="89"/>
      <c r="U1" s="89"/>
      <c r="V1" s="89"/>
      <c r="W1" s="89"/>
      <c r="X1" s="89"/>
      <c r="Y1" s="89"/>
      <c r="Z1" s="89"/>
      <c r="AA1" s="89"/>
      <c r="AB1" s="89"/>
      <c r="AC1" s="89"/>
      <c r="AD1" s="89"/>
      <c r="AE1" s="89"/>
      <c r="AF1" s="89"/>
      <c r="AG1" s="89"/>
      <c r="AH1" s="89"/>
      <c r="AI1" s="89"/>
      <c r="AJ1" s="89"/>
      <c r="AK1" s="90"/>
      <c r="AL1" s="90"/>
      <c r="AM1" s="90"/>
      <c r="AN1" s="90"/>
      <c r="AO1" s="89"/>
      <c r="AP1" s="89"/>
      <c r="AQ1" s="89"/>
      <c r="AR1" s="89"/>
      <c r="AS1" s="89"/>
      <c r="AT1" s="89"/>
      <c r="AU1" s="89"/>
      <c r="AV1" s="89"/>
      <c r="AW1" s="89"/>
      <c r="AX1" s="89"/>
      <c r="AY1" s="89"/>
      <c r="AZ1" s="89"/>
      <c r="BA1" s="89"/>
      <c r="BB1" s="89"/>
      <c r="BC1" s="89"/>
      <c r="BD1" s="89"/>
    </row>
    <row r="2" spans="1:76" s="11" customFormat="1" ht="41.5" customHeight="1" x14ac:dyDescent="0.5">
      <c r="B2" s="111"/>
      <c r="D2" s="91">
        <v>1</v>
      </c>
      <c r="E2" s="91">
        <v>2</v>
      </c>
      <c r="F2" s="91">
        <v>3</v>
      </c>
      <c r="G2" s="91">
        <v>4</v>
      </c>
      <c r="H2" s="91">
        <v>5</v>
      </c>
      <c r="I2" s="91" t="s">
        <v>41</v>
      </c>
      <c r="J2" s="89"/>
      <c r="K2" s="89"/>
      <c r="L2" s="89"/>
      <c r="M2" s="89"/>
      <c r="N2" s="89"/>
      <c r="O2" s="89"/>
      <c r="P2" s="89"/>
      <c r="Q2" s="89"/>
      <c r="R2" s="89"/>
      <c r="S2" s="89"/>
      <c r="T2" s="89"/>
      <c r="U2" s="89"/>
      <c r="V2" s="89"/>
      <c r="W2" s="89"/>
      <c r="X2" s="89"/>
      <c r="Y2" s="89"/>
      <c r="Z2" s="89"/>
      <c r="AA2" s="89"/>
      <c r="AB2" s="89"/>
      <c r="AC2" s="89"/>
      <c r="AD2" s="89"/>
      <c r="AE2" s="89"/>
      <c r="AF2" s="89"/>
      <c r="AG2" s="89"/>
      <c r="AH2" s="89"/>
      <c r="AI2" s="89"/>
      <c r="AJ2" s="89"/>
      <c r="AK2" s="90"/>
      <c r="AL2" s="90"/>
      <c r="AM2" s="90"/>
      <c r="AN2" s="90"/>
      <c r="AO2" s="89"/>
      <c r="AP2" s="89"/>
      <c r="AQ2" s="89"/>
      <c r="AR2" s="89"/>
      <c r="AS2" s="89"/>
      <c r="AT2" s="89"/>
      <c r="AU2" s="89"/>
      <c r="AV2" s="89"/>
      <c r="AW2" s="89"/>
      <c r="AX2" s="89"/>
      <c r="AY2" s="89"/>
      <c r="AZ2" s="89"/>
      <c r="BA2" s="89"/>
      <c r="BB2" s="89"/>
      <c r="BC2" s="89"/>
      <c r="BD2" s="89"/>
    </row>
    <row r="3" spans="1:76" customFormat="1" ht="26" x14ac:dyDescent="0.6">
      <c r="A3" s="39"/>
      <c r="B3" s="92" t="s">
        <v>40</v>
      </c>
      <c r="C3" s="39"/>
      <c r="D3" s="93"/>
      <c r="E3" s="93"/>
      <c r="F3" s="93"/>
      <c r="G3" s="93"/>
      <c r="H3" s="93"/>
      <c r="I3" s="93"/>
      <c r="J3" s="89"/>
      <c r="K3" s="89"/>
      <c r="L3" s="89"/>
      <c r="M3" s="89"/>
      <c r="N3" s="89"/>
      <c r="O3" s="89"/>
      <c r="P3" s="89"/>
      <c r="Q3" s="89"/>
      <c r="R3" s="89"/>
      <c r="S3" s="89"/>
      <c r="T3" s="89"/>
      <c r="U3" s="89"/>
      <c r="V3" s="89"/>
      <c r="W3" s="89"/>
      <c r="X3" s="89"/>
      <c r="Y3" s="89"/>
      <c r="Z3" s="89"/>
      <c r="AA3" s="89"/>
      <c r="AB3" s="89"/>
      <c r="AC3" s="89"/>
      <c r="AD3" s="89"/>
      <c r="AE3" s="89"/>
      <c r="AF3" s="89"/>
      <c r="AG3" s="89"/>
      <c r="AH3" s="89"/>
      <c r="AI3" s="89"/>
      <c r="AJ3" s="89"/>
      <c r="AK3" s="90"/>
      <c r="AL3" s="90"/>
      <c r="AM3" s="90"/>
      <c r="AN3" s="90"/>
      <c r="AO3" s="89"/>
      <c r="AP3" s="89"/>
      <c r="AQ3" s="89"/>
      <c r="AR3" s="89"/>
      <c r="AS3" s="89"/>
      <c r="AT3" s="89"/>
      <c r="AU3" s="89"/>
      <c r="AV3" s="89"/>
      <c r="AW3" s="89"/>
      <c r="AX3" s="89"/>
      <c r="AY3" s="89"/>
      <c r="AZ3" s="89"/>
      <c r="BA3" s="89"/>
      <c r="BB3" s="89"/>
      <c r="BC3" s="89"/>
      <c r="BD3" s="89"/>
      <c r="BE3" s="11"/>
      <c r="BF3" s="11"/>
      <c r="BG3" s="11"/>
      <c r="BH3" s="11"/>
      <c r="BI3" s="11"/>
      <c r="BJ3" s="11"/>
      <c r="BK3" s="11"/>
      <c r="BL3" s="11"/>
      <c r="BM3" s="11"/>
      <c r="BN3" s="11"/>
      <c r="BO3" s="11"/>
      <c r="BP3" s="11"/>
      <c r="BQ3" s="9"/>
      <c r="BR3" s="9"/>
      <c r="BS3" s="9"/>
      <c r="BT3" s="9"/>
      <c r="BU3" s="9"/>
      <c r="BV3" s="9"/>
      <c r="BW3" s="9"/>
      <c r="BX3" s="9"/>
    </row>
    <row r="4" spans="1:76" customFormat="1" x14ac:dyDescent="0.35">
      <c r="A4" s="39"/>
      <c r="B4" s="40"/>
      <c r="C4" s="39"/>
      <c r="D4" s="93"/>
      <c r="E4" s="93"/>
      <c r="F4" s="93"/>
      <c r="G4" s="93"/>
      <c r="H4" s="93"/>
      <c r="I4" s="93"/>
      <c r="J4" s="89"/>
      <c r="K4" s="89"/>
      <c r="L4" s="89"/>
      <c r="M4" s="89"/>
      <c r="N4" s="89"/>
      <c r="O4" s="89"/>
      <c r="P4" s="89"/>
      <c r="Q4" s="89"/>
      <c r="R4" s="89"/>
      <c r="S4" s="89"/>
      <c r="T4" s="89"/>
      <c r="U4" s="89"/>
      <c r="V4" s="89"/>
      <c r="W4" s="89"/>
      <c r="X4" s="89"/>
      <c r="Y4" s="89"/>
      <c r="Z4" s="89"/>
      <c r="AA4" s="89"/>
      <c r="AB4" s="89"/>
      <c r="AC4" s="89"/>
      <c r="AD4" s="89"/>
      <c r="AE4" s="89"/>
      <c r="AF4" s="89"/>
      <c r="AG4" s="89"/>
      <c r="AH4" s="89"/>
      <c r="AI4" s="89"/>
      <c r="AJ4" s="89"/>
      <c r="AK4" s="90"/>
      <c r="AL4" s="90"/>
      <c r="AM4" s="90"/>
      <c r="AN4" s="90"/>
      <c r="AO4" s="89"/>
      <c r="AP4" s="89"/>
      <c r="AQ4" s="89"/>
      <c r="AR4" s="89"/>
      <c r="AS4" s="89"/>
      <c r="AT4" s="89"/>
      <c r="AU4" s="89"/>
      <c r="AV4" s="89"/>
      <c r="AW4" s="89"/>
      <c r="AX4" s="89"/>
      <c r="AY4" s="89"/>
      <c r="AZ4" s="89"/>
      <c r="BA4" s="89"/>
      <c r="BB4" s="89"/>
      <c r="BC4" s="89"/>
      <c r="BD4" s="89"/>
      <c r="BE4" s="11"/>
      <c r="BF4" s="11"/>
      <c r="BG4" s="11"/>
      <c r="BH4" s="11"/>
      <c r="BI4" s="11"/>
      <c r="BJ4" s="11"/>
      <c r="BK4" s="11"/>
      <c r="BL4" s="11"/>
      <c r="BM4" s="11"/>
      <c r="BN4" s="11"/>
      <c r="BO4" s="11"/>
      <c r="BP4" s="11"/>
      <c r="BQ4" s="9"/>
      <c r="BR4" s="9"/>
      <c r="BS4" s="9"/>
      <c r="BT4" s="9"/>
      <c r="BU4" s="9"/>
      <c r="BV4" s="9"/>
      <c r="BW4" s="9"/>
      <c r="BX4" s="9"/>
    </row>
    <row r="5" spans="1:76" customFormat="1" ht="23.5" x14ac:dyDescent="0.55000000000000004">
      <c r="A5" s="39"/>
      <c r="B5" s="94" t="s">
        <v>24</v>
      </c>
      <c r="C5" s="39"/>
      <c r="D5" s="39"/>
      <c r="E5" s="39"/>
      <c r="F5" s="39"/>
      <c r="G5" s="39"/>
      <c r="H5" s="39"/>
      <c r="I5" s="39"/>
      <c r="J5" s="89"/>
      <c r="K5" s="89"/>
      <c r="L5" s="89"/>
      <c r="M5" s="89"/>
      <c r="N5" s="89"/>
      <c r="O5" s="89"/>
      <c r="P5" s="89"/>
      <c r="Q5" s="95" t="s">
        <v>50</v>
      </c>
      <c r="R5" s="89"/>
      <c r="S5" s="89"/>
      <c r="T5" s="89"/>
      <c r="U5" s="89"/>
      <c r="V5" s="89"/>
      <c r="W5" s="89"/>
      <c r="X5" s="89"/>
      <c r="Y5" s="89"/>
      <c r="Z5" s="89"/>
      <c r="AA5" s="89"/>
      <c r="AB5" s="89"/>
      <c r="AC5" s="89"/>
      <c r="AD5" s="89"/>
      <c r="AE5" s="89"/>
      <c r="AF5" s="89"/>
      <c r="AG5" s="89"/>
      <c r="AH5" s="89"/>
      <c r="AI5" s="89"/>
      <c r="AJ5" s="89"/>
      <c r="AK5" s="90"/>
      <c r="AL5" s="90"/>
      <c r="AM5" s="90"/>
      <c r="AN5" s="90"/>
      <c r="AO5" s="89"/>
      <c r="AP5" s="89"/>
      <c r="AQ5" s="89"/>
      <c r="AR5" s="89"/>
      <c r="AS5" s="89"/>
      <c r="AT5" s="89"/>
      <c r="AU5" s="89"/>
      <c r="AV5" s="89"/>
      <c r="AW5" s="89"/>
      <c r="AX5" s="89"/>
      <c r="AY5" s="89"/>
      <c r="AZ5" s="89"/>
      <c r="BA5" s="89"/>
      <c r="BB5" s="89"/>
      <c r="BC5" s="89"/>
      <c r="BD5" s="89"/>
      <c r="BE5" s="11"/>
      <c r="BF5" s="11"/>
      <c r="BG5" s="11"/>
      <c r="BH5" s="11"/>
      <c r="BI5" s="11"/>
      <c r="BJ5" s="11"/>
      <c r="BK5" s="11"/>
      <c r="BL5" s="11"/>
      <c r="BM5" s="11"/>
      <c r="BN5" s="11"/>
      <c r="BO5" s="11"/>
      <c r="BP5" s="11"/>
      <c r="BQ5" s="9"/>
      <c r="BR5" s="9"/>
      <c r="BS5" s="9"/>
      <c r="BT5" s="9"/>
      <c r="BU5" s="9"/>
      <c r="BV5" s="9"/>
      <c r="BW5" s="9"/>
      <c r="BX5" s="9"/>
    </row>
    <row r="6" spans="1:76" customFormat="1" x14ac:dyDescent="0.35">
      <c r="A6" s="39"/>
      <c r="B6" s="40"/>
      <c r="C6" s="39"/>
      <c r="D6" s="39"/>
      <c r="E6" s="39"/>
      <c r="F6" s="39"/>
      <c r="G6" s="39"/>
      <c r="H6" s="39"/>
      <c r="I6" s="39"/>
      <c r="J6" s="89"/>
      <c r="K6" s="96">
        <v>1</v>
      </c>
      <c r="L6" s="96">
        <v>2</v>
      </c>
      <c r="M6" s="96">
        <v>3</v>
      </c>
      <c r="N6" s="96">
        <v>4</v>
      </c>
      <c r="O6" s="96">
        <v>5</v>
      </c>
      <c r="P6" s="89"/>
      <c r="Q6" s="89"/>
      <c r="R6" s="89"/>
      <c r="S6" s="89"/>
      <c r="T6" s="89"/>
      <c r="U6" s="89"/>
      <c r="V6" s="89"/>
      <c r="W6" s="89"/>
      <c r="X6" s="89"/>
      <c r="Y6" s="89"/>
      <c r="Z6" s="89"/>
      <c r="AA6" s="89"/>
      <c r="AB6" s="89"/>
      <c r="AC6" s="89"/>
      <c r="AD6" s="89"/>
      <c r="AE6" s="89"/>
      <c r="AF6" s="89"/>
      <c r="AG6" s="89"/>
      <c r="AH6" s="89"/>
      <c r="AI6" s="89"/>
      <c r="AJ6" s="89"/>
      <c r="AK6" s="90"/>
      <c r="AL6" s="90"/>
      <c r="AM6" s="90"/>
      <c r="AN6" s="90"/>
      <c r="AO6" s="89"/>
      <c r="AP6" s="89"/>
      <c r="AQ6" s="89"/>
      <c r="AR6" s="89"/>
      <c r="AS6" s="89"/>
      <c r="AT6" s="89"/>
      <c r="AU6" s="89"/>
      <c r="AV6" s="89"/>
      <c r="AW6" s="89"/>
      <c r="AX6" s="89"/>
      <c r="AY6" s="89"/>
      <c r="AZ6" s="89"/>
      <c r="BA6" s="89"/>
      <c r="BB6" s="89"/>
      <c r="BC6" s="89"/>
      <c r="BD6" s="89"/>
      <c r="BE6" s="11"/>
      <c r="BF6" s="11"/>
      <c r="BG6" s="11"/>
      <c r="BH6" s="11"/>
      <c r="BI6" s="11"/>
      <c r="BJ6" s="11"/>
      <c r="BK6" s="11"/>
      <c r="BL6" s="11"/>
      <c r="BM6" s="11"/>
      <c r="BN6" s="11"/>
      <c r="BO6" s="11"/>
      <c r="BP6" s="11"/>
      <c r="BQ6" s="9"/>
      <c r="BR6" s="9"/>
      <c r="BS6" s="9"/>
      <c r="BT6" s="9"/>
      <c r="BU6" s="9"/>
      <c r="BV6" s="9"/>
      <c r="BW6" s="9"/>
      <c r="BX6" s="9"/>
    </row>
    <row r="7" spans="1:76" ht="37" x14ac:dyDescent="0.45">
      <c r="A7" s="41" t="s">
        <v>63</v>
      </c>
      <c r="B7" s="42" t="s">
        <v>0</v>
      </c>
      <c r="C7" s="39"/>
      <c r="D7" s="6" t="b">
        <v>0</v>
      </c>
      <c r="E7" s="6" t="b">
        <v>0</v>
      </c>
      <c r="F7" s="6" t="b">
        <v>0</v>
      </c>
      <c r="G7" s="6" t="b">
        <v>0</v>
      </c>
      <c r="H7" s="6" t="b">
        <v>0</v>
      </c>
      <c r="I7" s="6" t="b">
        <v>0</v>
      </c>
      <c r="K7" s="89" t="str">
        <f>IF(D7=TRUE,1,"")</f>
        <v/>
      </c>
      <c r="L7" s="89" t="str">
        <f>IF(E7=TRUE,2,"")</f>
        <v/>
      </c>
      <c r="M7" s="89" t="str">
        <f>IF(F7=TRUE,3,"")</f>
        <v/>
      </c>
      <c r="N7" s="89" t="str">
        <f>IF(G7=TRUE,4,"")</f>
        <v/>
      </c>
      <c r="O7" s="89" t="str">
        <f>IF(H7=TRUE,5,"")</f>
        <v/>
      </c>
      <c r="P7" s="89" t="str">
        <f>IF(I7=TRUE,"Ej relevant","")</f>
        <v/>
      </c>
      <c r="Q7" s="89">
        <f>IF(P7="",5,0)</f>
        <v>5</v>
      </c>
    </row>
    <row r="8" spans="1:76" ht="18.5" x14ac:dyDescent="0.45">
      <c r="A8" s="41"/>
      <c r="B8" s="42"/>
      <c r="C8" s="39"/>
      <c r="D8" s="5"/>
      <c r="E8" s="5"/>
      <c r="F8" s="5"/>
      <c r="G8" s="5"/>
      <c r="H8" s="5"/>
      <c r="I8" s="5"/>
    </row>
    <row r="9" spans="1:76" ht="37" x14ac:dyDescent="0.45">
      <c r="A9" s="41" t="s">
        <v>64</v>
      </c>
      <c r="B9" s="42" t="s">
        <v>1</v>
      </c>
      <c r="C9" s="39"/>
      <c r="D9" s="6" t="b">
        <v>0</v>
      </c>
      <c r="E9" s="6" t="b">
        <v>0</v>
      </c>
      <c r="F9" s="6" t="b">
        <v>0</v>
      </c>
      <c r="G9" s="6" t="b">
        <v>0</v>
      </c>
      <c r="H9" s="6" t="b">
        <v>0</v>
      </c>
      <c r="I9" s="6" t="b">
        <v>0</v>
      </c>
      <c r="K9" s="89" t="str">
        <f>IF(D9=TRUE,1,"")</f>
        <v/>
      </c>
      <c r="L9" s="89" t="str">
        <f>IF(E9=TRUE,2,"")</f>
        <v/>
      </c>
      <c r="M9" s="89" t="str">
        <f>IF(F9=TRUE,3,"")</f>
        <v/>
      </c>
      <c r="N9" s="89" t="str">
        <f>IF(G9=TRUE,4,"")</f>
        <v/>
      </c>
      <c r="O9" s="89" t="str">
        <f>IF(H9=TRUE,5,"")</f>
        <v/>
      </c>
      <c r="P9" s="89" t="str">
        <f>IF(I9=TRUE,"Ej relevant","")</f>
        <v/>
      </c>
      <c r="Q9" s="89">
        <f t="shared" ref="Q9:Q69" si="0">IF(P9="",5,0)</f>
        <v>5</v>
      </c>
    </row>
    <row r="10" spans="1:76" ht="18.5" x14ac:dyDescent="0.45">
      <c r="A10" s="41"/>
      <c r="B10" s="42"/>
      <c r="C10" s="39"/>
      <c r="D10" s="5"/>
      <c r="E10" s="5"/>
      <c r="F10" s="5"/>
      <c r="G10" s="5"/>
      <c r="H10" s="5"/>
      <c r="I10" s="5"/>
    </row>
    <row r="11" spans="1:76" ht="37" x14ac:dyDescent="0.45">
      <c r="A11" s="41" t="s">
        <v>65</v>
      </c>
      <c r="B11" s="42" t="s">
        <v>2</v>
      </c>
      <c r="C11" s="39"/>
      <c r="D11" s="6" t="b">
        <v>0</v>
      </c>
      <c r="E11" s="6" t="b">
        <v>0</v>
      </c>
      <c r="F11" s="6" t="b">
        <v>0</v>
      </c>
      <c r="G11" s="6" t="b">
        <v>0</v>
      </c>
      <c r="H11" s="6" t="b">
        <v>0</v>
      </c>
      <c r="I11" s="6" t="b">
        <v>0</v>
      </c>
      <c r="K11" s="89" t="str">
        <f>IF(D11=TRUE,1,"")</f>
        <v/>
      </c>
      <c r="L11" s="89" t="str">
        <f>IF(E11=TRUE,2,"")</f>
        <v/>
      </c>
      <c r="M11" s="89" t="str">
        <f>IF(F11=TRUE,3,"")</f>
        <v/>
      </c>
      <c r="N11" s="89" t="str">
        <f>IF(G11=TRUE,4,"")</f>
        <v/>
      </c>
      <c r="O11" s="89" t="str">
        <f>IF(H11=TRUE,5,"")</f>
        <v/>
      </c>
      <c r="P11" s="89" t="str">
        <f>IF(I11=TRUE,"Ej relevant","")</f>
        <v/>
      </c>
      <c r="Q11" s="89">
        <f t="shared" si="0"/>
        <v>5</v>
      </c>
    </row>
    <row r="12" spans="1:76" ht="18.5" x14ac:dyDescent="0.45">
      <c r="A12" s="41"/>
      <c r="B12" s="42"/>
      <c r="C12" s="39"/>
      <c r="D12" s="5"/>
      <c r="E12" s="5"/>
      <c r="F12" s="5"/>
      <c r="G12" s="5"/>
      <c r="H12" s="5"/>
      <c r="I12" s="5"/>
    </row>
    <row r="13" spans="1:76" ht="55.5" x14ac:dyDescent="0.45">
      <c r="A13" s="41" t="s">
        <v>66</v>
      </c>
      <c r="B13" s="42" t="s">
        <v>3</v>
      </c>
      <c r="C13" s="39"/>
      <c r="D13" s="6" t="b">
        <v>0</v>
      </c>
      <c r="E13" s="6" t="b">
        <v>0</v>
      </c>
      <c r="F13" s="6" t="b">
        <v>0</v>
      </c>
      <c r="G13" s="6" t="b">
        <v>0</v>
      </c>
      <c r="H13" s="6" t="b">
        <v>0</v>
      </c>
      <c r="I13" s="6" t="b">
        <v>0</v>
      </c>
      <c r="K13" s="89" t="str">
        <f>IF(D13=TRUE,1,"")</f>
        <v/>
      </c>
      <c r="L13" s="89" t="str">
        <f>IF(E13=TRUE,2,"")</f>
        <v/>
      </c>
      <c r="M13" s="89" t="str">
        <f>IF(F13=TRUE,3,"")</f>
        <v/>
      </c>
      <c r="N13" s="89" t="str">
        <f>IF(G13=TRUE,4,"")</f>
        <v/>
      </c>
      <c r="O13" s="89" t="str">
        <f>IF(H13=TRUE,5,"")</f>
        <v/>
      </c>
      <c r="P13" s="89" t="str">
        <f>IF(I13=TRUE,"Ej relevant","")</f>
        <v/>
      </c>
      <c r="Q13" s="89">
        <f t="shared" si="0"/>
        <v>5</v>
      </c>
    </row>
    <row r="14" spans="1:76" ht="18.5" x14ac:dyDescent="0.45">
      <c r="A14" s="41"/>
      <c r="B14" s="42"/>
      <c r="C14" s="39"/>
      <c r="D14" s="5"/>
      <c r="E14" s="5"/>
      <c r="F14" s="5"/>
      <c r="G14" s="5"/>
      <c r="H14" s="5"/>
      <c r="I14" s="5"/>
    </row>
    <row r="15" spans="1:76" ht="37" x14ac:dyDescent="0.45">
      <c r="A15" s="41" t="s">
        <v>67</v>
      </c>
      <c r="B15" s="42" t="s">
        <v>4</v>
      </c>
      <c r="C15" s="39"/>
      <c r="D15" s="6" t="b">
        <v>0</v>
      </c>
      <c r="E15" s="6" t="b">
        <v>0</v>
      </c>
      <c r="F15" s="6" t="b">
        <v>0</v>
      </c>
      <c r="G15" s="6" t="b">
        <v>0</v>
      </c>
      <c r="H15" s="6" t="b">
        <v>0</v>
      </c>
      <c r="I15" s="6" t="b">
        <v>0</v>
      </c>
      <c r="K15" s="89" t="str">
        <f>IF(D15=TRUE,1,"")</f>
        <v/>
      </c>
      <c r="L15" s="89" t="str">
        <f>IF(E15=TRUE,2,"")</f>
        <v/>
      </c>
      <c r="M15" s="89" t="str">
        <f>IF(F15=TRUE,3,"")</f>
        <v/>
      </c>
      <c r="N15" s="89" t="str">
        <f>IF(G15=TRUE,4,"")</f>
        <v/>
      </c>
      <c r="O15" s="89" t="str">
        <f>IF(H15=TRUE,5,"")</f>
        <v/>
      </c>
      <c r="P15" s="89" t="str">
        <f>IF(I15=TRUE,"Ej relevant","")</f>
        <v/>
      </c>
      <c r="Q15" s="89">
        <f t="shared" si="0"/>
        <v>5</v>
      </c>
    </row>
    <row r="16" spans="1:76" ht="18.5" x14ac:dyDescent="0.45">
      <c r="A16" s="41"/>
      <c r="B16" s="42"/>
      <c r="C16" s="39"/>
      <c r="D16" s="5"/>
      <c r="E16" s="5"/>
      <c r="F16" s="5"/>
      <c r="G16" s="5"/>
      <c r="H16" s="5"/>
      <c r="I16" s="5"/>
    </row>
    <row r="17" spans="1:76" ht="37" x14ac:dyDescent="0.45">
      <c r="A17" s="41" t="s">
        <v>68</v>
      </c>
      <c r="B17" s="42" t="s">
        <v>5</v>
      </c>
      <c r="C17" s="39"/>
      <c r="D17" s="6" t="b">
        <v>0</v>
      </c>
      <c r="E17" s="6" t="b">
        <v>0</v>
      </c>
      <c r="F17" s="6" t="b">
        <v>0</v>
      </c>
      <c r="G17" s="6" t="b">
        <v>0</v>
      </c>
      <c r="H17" s="6" t="b">
        <v>0</v>
      </c>
      <c r="I17" s="6" t="b">
        <v>0</v>
      </c>
      <c r="K17" s="89" t="str">
        <f>IF(D17=TRUE,1,"")</f>
        <v/>
      </c>
      <c r="L17" s="89" t="str">
        <f>IF(E17=TRUE,2,"")</f>
        <v/>
      </c>
      <c r="M17" s="89" t="str">
        <f>IF(F17=TRUE,3,"")</f>
        <v/>
      </c>
      <c r="N17" s="89" t="str">
        <f>IF(G17=TRUE,4,"")</f>
        <v/>
      </c>
      <c r="O17" s="89" t="str">
        <f>IF(H17=TRUE,5,"")</f>
        <v/>
      </c>
      <c r="P17" s="89" t="str">
        <f>IF(I17=TRUE,"Ej relevant","")</f>
        <v/>
      </c>
      <c r="Q17" s="89">
        <f t="shared" si="0"/>
        <v>5</v>
      </c>
    </row>
    <row r="18" spans="1:76" ht="18.5" x14ac:dyDescent="0.45">
      <c r="A18" s="41"/>
      <c r="B18" s="42"/>
      <c r="C18" s="39"/>
      <c r="D18" s="5"/>
      <c r="E18" s="5"/>
      <c r="F18" s="5"/>
      <c r="G18" s="5"/>
      <c r="H18" s="5"/>
      <c r="I18" s="5"/>
    </row>
    <row r="19" spans="1:76" ht="37" x14ac:dyDescent="0.45">
      <c r="A19" s="41" t="s">
        <v>69</v>
      </c>
      <c r="B19" s="42" t="s">
        <v>6</v>
      </c>
      <c r="C19" s="39"/>
      <c r="D19" s="6" t="b">
        <v>0</v>
      </c>
      <c r="E19" s="6" t="b">
        <v>0</v>
      </c>
      <c r="F19" s="6" t="b">
        <v>0</v>
      </c>
      <c r="G19" s="6" t="b">
        <v>0</v>
      </c>
      <c r="H19" s="6" t="b">
        <v>0</v>
      </c>
      <c r="I19" s="6" t="b">
        <v>0</v>
      </c>
      <c r="K19" s="89" t="str">
        <f>IF(D19=TRUE,1,"")</f>
        <v/>
      </c>
      <c r="L19" s="89" t="str">
        <f>IF(E19=TRUE,2,"")</f>
        <v/>
      </c>
      <c r="M19" s="89" t="str">
        <f>IF(F19=TRUE,3,"")</f>
        <v/>
      </c>
      <c r="N19" s="89" t="str">
        <f>IF(G19=TRUE,4,"")</f>
        <v/>
      </c>
      <c r="O19" s="89" t="str">
        <f>IF(H19=TRUE,5,"")</f>
        <v/>
      </c>
      <c r="P19" s="89" t="str">
        <f>IF(I19=TRUE,"Ej relevant","")</f>
        <v/>
      </c>
      <c r="Q19" s="89">
        <f t="shared" si="0"/>
        <v>5</v>
      </c>
    </row>
    <row r="20" spans="1:76" ht="18.5" x14ac:dyDescent="0.45">
      <c r="A20" s="41"/>
      <c r="B20" s="42"/>
      <c r="C20" s="39"/>
      <c r="D20" s="5"/>
      <c r="E20" s="5"/>
      <c r="F20" s="5"/>
      <c r="G20" s="5"/>
      <c r="H20" s="5"/>
      <c r="I20" s="5"/>
    </row>
    <row r="21" spans="1:76" ht="37" x14ac:dyDescent="0.45">
      <c r="A21" s="41" t="s">
        <v>70</v>
      </c>
      <c r="B21" s="42" t="s">
        <v>7</v>
      </c>
      <c r="C21" s="39"/>
      <c r="D21" s="6" t="b">
        <v>0</v>
      </c>
      <c r="E21" s="6" t="b">
        <v>0</v>
      </c>
      <c r="F21" s="6" t="b">
        <v>0</v>
      </c>
      <c r="G21" s="6" t="b">
        <v>0</v>
      </c>
      <c r="H21" s="6" t="b">
        <v>0</v>
      </c>
      <c r="I21" s="6" t="b">
        <v>0</v>
      </c>
      <c r="K21" s="89" t="str">
        <f>IF(D21=TRUE,1,"")</f>
        <v/>
      </c>
      <c r="L21" s="89" t="str">
        <f>IF(E21=TRUE,2,"")</f>
        <v/>
      </c>
      <c r="M21" s="89" t="str">
        <f>IF(F21=TRUE,3,"")</f>
        <v/>
      </c>
      <c r="N21" s="89" t="str">
        <f>IF(G21=TRUE,4,"")</f>
        <v/>
      </c>
      <c r="O21" s="89" t="str">
        <f>IF(H21=TRUE,5,"")</f>
        <v/>
      </c>
      <c r="P21" s="89" t="str">
        <f>IF(I21=TRUE,"Ej relevant","")</f>
        <v/>
      </c>
      <c r="Q21" s="89">
        <f t="shared" si="0"/>
        <v>5</v>
      </c>
    </row>
    <row r="22" spans="1:76" ht="18.5" x14ac:dyDescent="0.45">
      <c r="A22" s="41"/>
      <c r="B22" s="42"/>
      <c r="C22" s="39"/>
      <c r="D22" s="5"/>
      <c r="E22" s="5"/>
      <c r="F22" s="5"/>
      <c r="G22" s="5"/>
      <c r="H22" s="5"/>
      <c r="I22" s="5"/>
    </row>
    <row r="23" spans="1:76" ht="37" x14ac:dyDescent="0.45">
      <c r="A23" s="41" t="s">
        <v>71</v>
      </c>
      <c r="B23" s="42" t="s">
        <v>8</v>
      </c>
      <c r="C23" s="39"/>
      <c r="D23" s="6" t="b">
        <v>0</v>
      </c>
      <c r="E23" s="6" t="b">
        <v>0</v>
      </c>
      <c r="F23" s="6" t="b">
        <v>0</v>
      </c>
      <c r="G23" s="6" t="b">
        <v>0</v>
      </c>
      <c r="H23" s="6" t="b">
        <v>0</v>
      </c>
      <c r="I23" s="6" t="b">
        <v>0</v>
      </c>
      <c r="K23" s="89" t="str">
        <f>IF(D23=TRUE,1,"")</f>
        <v/>
      </c>
      <c r="L23" s="89" t="str">
        <f>IF(E23=TRUE,2,"")</f>
        <v/>
      </c>
      <c r="M23" s="89" t="str">
        <f>IF(F23=TRUE,3,"")</f>
        <v/>
      </c>
      <c r="N23" s="89" t="str">
        <f>IF(G23=TRUE,4,"")</f>
        <v/>
      </c>
      <c r="O23" s="89" t="str">
        <f>IF(H23=TRUE,5,"")</f>
        <v/>
      </c>
      <c r="P23" s="89" t="str">
        <f>IF(I23=TRUE,"Ej relevant","")</f>
        <v/>
      </c>
      <c r="Q23" s="89">
        <f t="shared" si="0"/>
        <v>5</v>
      </c>
    </row>
    <row r="24" spans="1:76" ht="18.5" x14ac:dyDescent="0.45">
      <c r="A24" s="41"/>
      <c r="B24" s="42"/>
      <c r="C24" s="39"/>
      <c r="D24" s="5"/>
      <c r="E24" s="5"/>
      <c r="F24" s="5"/>
      <c r="G24" s="5"/>
      <c r="H24" s="5"/>
      <c r="I24" s="5"/>
    </row>
    <row r="25" spans="1:76" ht="37" x14ac:dyDescent="0.45">
      <c r="A25" s="41" t="s">
        <v>72</v>
      </c>
      <c r="B25" s="42" t="s">
        <v>9</v>
      </c>
      <c r="C25" s="39"/>
      <c r="D25" s="6" t="b">
        <v>0</v>
      </c>
      <c r="E25" s="6" t="b">
        <v>0</v>
      </c>
      <c r="F25" s="6" t="b">
        <v>0</v>
      </c>
      <c r="G25" s="6" t="b">
        <v>0</v>
      </c>
      <c r="H25" s="6" t="b">
        <v>0</v>
      </c>
      <c r="I25" s="6" t="b">
        <v>0</v>
      </c>
      <c r="K25" s="89" t="str">
        <f>IF(D25=TRUE,1,"")</f>
        <v/>
      </c>
      <c r="L25" s="89" t="str">
        <f>IF(E25=TRUE,2,"")</f>
        <v/>
      </c>
      <c r="M25" s="89" t="str">
        <f>IF(F25=TRUE,3,"")</f>
        <v/>
      </c>
      <c r="N25" s="89" t="str">
        <f>IF(G25=TRUE,4,"")</f>
        <v/>
      </c>
      <c r="O25" s="89" t="str">
        <f>IF(H25=TRUE,5,"")</f>
        <v/>
      </c>
      <c r="P25" s="89" t="str">
        <f>IF(I25=TRUE,"Ej relevant","")</f>
        <v/>
      </c>
      <c r="Q25" s="89">
        <f t="shared" si="0"/>
        <v>5</v>
      </c>
    </row>
    <row r="26" spans="1:76" s="2" customFormat="1" x14ac:dyDescent="0.35">
      <c r="A26" s="41"/>
      <c r="B26" s="40"/>
      <c r="C26" s="39"/>
      <c r="D26" s="5"/>
      <c r="E26" s="5"/>
      <c r="F26" s="5"/>
      <c r="G26" s="5"/>
      <c r="H26" s="5"/>
      <c r="I26" s="5"/>
      <c r="J26" s="89"/>
      <c r="K26" s="89"/>
      <c r="L26" s="89"/>
      <c r="M26" s="89"/>
      <c r="N26" s="89"/>
      <c r="O26" s="89"/>
      <c r="P26" s="89"/>
      <c r="Q26" s="89"/>
      <c r="R26" s="89"/>
      <c r="S26" s="89"/>
      <c r="T26" s="89"/>
      <c r="U26" s="89"/>
      <c r="V26" s="89"/>
      <c r="W26" s="89"/>
      <c r="X26" s="89"/>
      <c r="Y26" s="89"/>
      <c r="Z26" s="89"/>
      <c r="AA26" s="89"/>
      <c r="AB26" s="89"/>
      <c r="AC26" s="89"/>
      <c r="AD26" s="89"/>
      <c r="AE26" s="89"/>
      <c r="AF26" s="89"/>
      <c r="AG26" s="89"/>
      <c r="AH26" s="89"/>
      <c r="AI26" s="89"/>
      <c r="AJ26" s="37"/>
      <c r="AK26" s="38"/>
      <c r="AL26" s="38"/>
      <c r="AM26" s="38"/>
      <c r="AN26" s="38"/>
      <c r="AO26" s="37"/>
      <c r="AP26" s="37"/>
      <c r="AQ26" s="37"/>
      <c r="AR26" s="37"/>
      <c r="AS26" s="37"/>
      <c r="AT26" s="37"/>
      <c r="AU26" s="37"/>
      <c r="AV26" s="37"/>
      <c r="AW26" s="37"/>
      <c r="AX26" s="37"/>
      <c r="AY26" s="37"/>
      <c r="AZ26" s="37"/>
      <c r="BA26" s="37"/>
      <c r="BB26" s="37"/>
      <c r="BC26" s="37"/>
      <c r="BD26" s="37"/>
      <c r="BE26" s="36"/>
      <c r="BF26" s="36"/>
      <c r="BG26" s="36"/>
      <c r="BH26" s="36"/>
      <c r="BI26" s="36"/>
      <c r="BJ26" s="36"/>
      <c r="BK26" s="36"/>
      <c r="BL26" s="36"/>
      <c r="BM26" s="36"/>
      <c r="BN26" s="36"/>
      <c r="BO26" s="36"/>
      <c r="BP26" s="36"/>
    </row>
    <row r="27" spans="1:76" customFormat="1" ht="23.5" x14ac:dyDescent="0.55000000000000004">
      <c r="A27" s="41"/>
      <c r="B27" s="94" t="s">
        <v>10</v>
      </c>
      <c r="C27" s="39"/>
      <c r="D27" s="39"/>
      <c r="E27" s="39"/>
      <c r="F27" s="39"/>
      <c r="G27" s="39"/>
      <c r="H27" s="39"/>
      <c r="I27" s="39"/>
      <c r="J27" s="89"/>
      <c r="K27" s="89"/>
      <c r="L27" s="89"/>
      <c r="M27" s="89"/>
      <c r="N27" s="89"/>
      <c r="O27" s="89"/>
      <c r="P27" s="89"/>
      <c r="Q27" s="89"/>
      <c r="R27" s="89"/>
      <c r="S27" s="89"/>
      <c r="T27" s="89"/>
      <c r="U27" s="89"/>
      <c r="V27" s="89"/>
      <c r="W27" s="89"/>
      <c r="X27" s="89"/>
      <c r="Y27" s="89"/>
      <c r="Z27" s="89"/>
      <c r="AA27" s="89"/>
      <c r="AB27" s="89"/>
      <c r="AC27" s="89"/>
      <c r="AD27" s="89"/>
      <c r="AE27" s="89"/>
      <c r="AF27" s="89"/>
      <c r="AG27" s="89"/>
      <c r="AH27" s="89"/>
      <c r="AI27" s="89"/>
      <c r="AJ27" s="89"/>
      <c r="AK27" s="90"/>
      <c r="AL27" s="90"/>
      <c r="AM27" s="90"/>
      <c r="AN27" s="90"/>
      <c r="AO27" s="89"/>
      <c r="AP27" s="89"/>
      <c r="AQ27" s="89"/>
      <c r="AR27" s="89"/>
      <c r="AS27" s="89"/>
      <c r="AT27" s="89"/>
      <c r="AU27" s="89"/>
      <c r="AV27" s="89"/>
      <c r="AW27" s="89"/>
      <c r="AX27" s="89"/>
      <c r="AY27" s="89"/>
      <c r="AZ27" s="89"/>
      <c r="BA27" s="89"/>
      <c r="BB27" s="89"/>
      <c r="BC27" s="89"/>
      <c r="BD27" s="89"/>
      <c r="BE27" s="11"/>
      <c r="BF27" s="11"/>
      <c r="BG27" s="11"/>
      <c r="BH27" s="11"/>
      <c r="BI27" s="11"/>
      <c r="BJ27" s="11"/>
      <c r="BK27" s="11"/>
      <c r="BL27" s="11"/>
      <c r="BM27" s="11"/>
      <c r="BN27" s="11"/>
      <c r="BO27" s="11"/>
      <c r="BP27" s="11"/>
      <c r="BQ27" s="9"/>
      <c r="BR27" s="9"/>
      <c r="BS27" s="9"/>
      <c r="BT27" s="9"/>
      <c r="BU27" s="9"/>
      <c r="BV27" s="9"/>
      <c r="BW27" s="9"/>
      <c r="BX27" s="9"/>
    </row>
    <row r="28" spans="1:76" x14ac:dyDescent="0.35">
      <c r="A28" s="41"/>
      <c r="B28" s="40"/>
      <c r="C28" s="39"/>
      <c r="D28" s="5"/>
      <c r="E28" s="5"/>
      <c r="F28" s="5"/>
      <c r="G28" s="5"/>
      <c r="H28" s="5"/>
      <c r="I28" s="5"/>
    </row>
    <row r="29" spans="1:76" ht="18.5" x14ac:dyDescent="0.45">
      <c r="A29" s="41" t="s">
        <v>73</v>
      </c>
      <c r="B29" s="42" t="s">
        <v>11</v>
      </c>
      <c r="C29" s="39"/>
      <c r="D29" s="6" t="b">
        <v>0</v>
      </c>
      <c r="E29" s="6" t="b">
        <v>0</v>
      </c>
      <c r="F29" s="6" t="b">
        <v>0</v>
      </c>
      <c r="G29" s="6" t="b">
        <v>0</v>
      </c>
      <c r="H29" s="6" t="b">
        <v>0</v>
      </c>
      <c r="I29" s="6" t="b">
        <v>0</v>
      </c>
      <c r="K29" s="89" t="str">
        <f>IF(D29=TRUE,1,"")</f>
        <v/>
      </c>
      <c r="L29" s="89" t="str">
        <f>IF(E29=TRUE,2,"")</f>
        <v/>
      </c>
      <c r="M29" s="89" t="str">
        <f>IF(F29=TRUE,3,"")</f>
        <v/>
      </c>
      <c r="N29" s="89" t="str">
        <f>IF(G29=TRUE,4,"")</f>
        <v/>
      </c>
      <c r="O29" s="89" t="str">
        <f>IF(H29=TRUE,5,"")</f>
        <v/>
      </c>
      <c r="P29" s="89" t="str">
        <f>IF(I29=TRUE,"Ej relevant","")</f>
        <v/>
      </c>
      <c r="Q29" s="89">
        <f t="shared" si="0"/>
        <v>5</v>
      </c>
    </row>
    <row r="30" spans="1:76" ht="18.5" x14ac:dyDescent="0.45">
      <c r="A30" s="41"/>
      <c r="B30" s="42"/>
      <c r="C30" s="39"/>
      <c r="D30" s="5"/>
      <c r="E30" s="5"/>
      <c r="F30" s="5"/>
      <c r="G30" s="5"/>
      <c r="H30" s="5"/>
      <c r="I30" s="5"/>
    </row>
    <row r="31" spans="1:76" ht="37" x14ac:dyDescent="0.45">
      <c r="A31" s="41" t="s">
        <v>74</v>
      </c>
      <c r="B31" s="42" t="s">
        <v>12</v>
      </c>
      <c r="C31" s="39"/>
      <c r="D31" s="6" t="b">
        <v>0</v>
      </c>
      <c r="E31" s="6" t="b">
        <v>0</v>
      </c>
      <c r="F31" s="6" t="b">
        <v>0</v>
      </c>
      <c r="G31" s="6" t="b">
        <v>0</v>
      </c>
      <c r="H31" s="6" t="b">
        <v>0</v>
      </c>
      <c r="I31" s="6" t="b">
        <v>0</v>
      </c>
      <c r="K31" s="89" t="str">
        <f>IF(D31=TRUE,1,"")</f>
        <v/>
      </c>
      <c r="L31" s="89" t="str">
        <f>IF(E31=TRUE,2,"")</f>
        <v/>
      </c>
      <c r="M31" s="89" t="str">
        <f>IF(F31=TRUE,3,"")</f>
        <v/>
      </c>
      <c r="N31" s="89" t="str">
        <f>IF(G31=TRUE,4,"")</f>
        <v/>
      </c>
      <c r="O31" s="89" t="str">
        <f>IF(H31=TRUE,5,"")</f>
        <v/>
      </c>
      <c r="P31" s="89" t="str">
        <f>IF(I31=TRUE,"Ej relevant","")</f>
        <v/>
      </c>
      <c r="Q31" s="89">
        <f t="shared" si="0"/>
        <v>5</v>
      </c>
    </row>
    <row r="32" spans="1:76" ht="18.5" x14ac:dyDescent="0.45">
      <c r="A32" s="41"/>
      <c r="B32" s="42"/>
      <c r="C32" s="39"/>
      <c r="D32" s="5"/>
      <c r="E32" s="5"/>
      <c r="F32" s="5"/>
      <c r="G32" s="5"/>
      <c r="H32" s="5"/>
      <c r="I32" s="5"/>
    </row>
    <row r="33" spans="1:76" ht="37" x14ac:dyDescent="0.45">
      <c r="A33" s="41" t="s">
        <v>75</v>
      </c>
      <c r="B33" s="42" t="s">
        <v>13</v>
      </c>
      <c r="C33" s="39"/>
      <c r="D33" s="6" t="b">
        <v>0</v>
      </c>
      <c r="E33" s="6" t="b">
        <v>0</v>
      </c>
      <c r="F33" s="6" t="b">
        <v>0</v>
      </c>
      <c r="G33" s="6" t="b">
        <v>0</v>
      </c>
      <c r="H33" s="6" t="b">
        <v>0</v>
      </c>
      <c r="I33" s="6" t="b">
        <v>0</v>
      </c>
      <c r="K33" s="89" t="str">
        <f>IF(D33=TRUE,1,"")</f>
        <v/>
      </c>
      <c r="L33" s="89" t="str">
        <f>IF(E33=TRUE,2,"")</f>
        <v/>
      </c>
      <c r="M33" s="89" t="str">
        <f>IF(F33=TRUE,3,"")</f>
        <v/>
      </c>
      <c r="N33" s="89" t="str">
        <f>IF(G33=TRUE,4,"")</f>
        <v/>
      </c>
      <c r="O33" s="89" t="str">
        <f>IF(H33=TRUE,5,"")</f>
        <v/>
      </c>
      <c r="P33" s="89" t="str">
        <f>IF(I33=TRUE,"Ej relevant","")</f>
        <v/>
      </c>
      <c r="Q33" s="89">
        <f t="shared" si="0"/>
        <v>5</v>
      </c>
    </row>
    <row r="34" spans="1:76" x14ac:dyDescent="0.35">
      <c r="A34" s="41"/>
      <c r="B34" s="40"/>
      <c r="C34" s="39"/>
      <c r="D34" s="5"/>
      <c r="E34" s="5"/>
      <c r="F34" s="5"/>
      <c r="G34" s="5"/>
      <c r="H34" s="5"/>
      <c r="I34" s="5"/>
    </row>
    <row r="35" spans="1:76" customFormat="1" ht="23.5" x14ac:dyDescent="0.55000000000000004">
      <c r="A35" s="41"/>
      <c r="B35" s="94" t="s">
        <v>14</v>
      </c>
      <c r="C35" s="39"/>
      <c r="D35" s="39"/>
      <c r="E35" s="39"/>
      <c r="F35" s="39"/>
      <c r="G35" s="39"/>
      <c r="H35" s="39"/>
      <c r="I35" s="39"/>
      <c r="J35" s="89"/>
      <c r="K35" s="89"/>
      <c r="L35" s="89"/>
      <c r="M35" s="89"/>
      <c r="N35" s="89"/>
      <c r="O35" s="89"/>
      <c r="P35" s="89"/>
      <c r="Q35" s="89"/>
      <c r="R35" s="89"/>
      <c r="S35" s="89"/>
      <c r="T35" s="89"/>
      <c r="U35" s="89"/>
      <c r="V35" s="89"/>
      <c r="W35" s="89"/>
      <c r="X35" s="89"/>
      <c r="Y35" s="89"/>
      <c r="Z35" s="89"/>
      <c r="AA35" s="89"/>
      <c r="AB35" s="89"/>
      <c r="AC35" s="89"/>
      <c r="AD35" s="89"/>
      <c r="AE35" s="89"/>
      <c r="AF35" s="89"/>
      <c r="AG35" s="89"/>
      <c r="AH35" s="89"/>
      <c r="AI35" s="89"/>
      <c r="AJ35" s="89"/>
      <c r="AK35" s="90"/>
      <c r="AL35" s="90"/>
      <c r="AM35" s="90"/>
      <c r="AN35" s="90"/>
      <c r="AO35" s="89"/>
      <c r="AP35" s="89"/>
      <c r="AQ35" s="89"/>
      <c r="AR35" s="89"/>
      <c r="AS35" s="89"/>
      <c r="AT35" s="89"/>
      <c r="AU35" s="89"/>
      <c r="AV35" s="89"/>
      <c r="AW35" s="89"/>
      <c r="AX35" s="89"/>
      <c r="AY35" s="89"/>
      <c r="AZ35" s="89"/>
      <c r="BA35" s="89"/>
      <c r="BB35" s="89"/>
      <c r="BC35" s="89"/>
      <c r="BD35" s="89"/>
      <c r="BE35" s="11"/>
      <c r="BF35" s="11"/>
      <c r="BG35" s="11"/>
      <c r="BH35" s="11"/>
      <c r="BI35" s="11"/>
      <c r="BJ35" s="11"/>
      <c r="BK35" s="11"/>
      <c r="BL35" s="11"/>
      <c r="BM35" s="11"/>
      <c r="BN35" s="11"/>
      <c r="BO35" s="11"/>
      <c r="BP35" s="11"/>
      <c r="BQ35" s="9"/>
      <c r="BR35" s="9"/>
      <c r="BS35" s="9"/>
      <c r="BT35" s="9"/>
      <c r="BU35" s="9"/>
      <c r="BV35" s="9"/>
      <c r="BW35" s="9"/>
      <c r="BX35" s="9"/>
    </row>
    <row r="36" spans="1:76" x14ac:dyDescent="0.35">
      <c r="A36" s="41"/>
      <c r="B36" s="40"/>
      <c r="C36" s="39"/>
      <c r="D36" s="5"/>
      <c r="E36" s="5"/>
      <c r="F36" s="5"/>
      <c r="G36" s="5"/>
      <c r="H36" s="5"/>
      <c r="I36" s="5"/>
    </row>
    <row r="37" spans="1:76" ht="18.5" x14ac:dyDescent="0.45">
      <c r="A37" s="41" t="s">
        <v>76</v>
      </c>
      <c r="B37" s="42" t="s">
        <v>15</v>
      </c>
      <c r="C37" s="39"/>
      <c r="D37" s="5"/>
      <c r="E37" s="5"/>
      <c r="F37" s="5"/>
      <c r="G37" s="5"/>
      <c r="H37" s="5"/>
      <c r="I37" s="5"/>
      <c r="K37" s="89" t="str">
        <f>IF(D37=TRUE,1,"")</f>
        <v/>
      </c>
      <c r="L37" s="89" t="str">
        <f>IF(E37=TRUE,2,"")</f>
        <v/>
      </c>
      <c r="M37" s="89" t="str">
        <f>IF(F37=TRUE,3,"")</f>
        <v/>
      </c>
      <c r="N37" s="89" t="str">
        <f>IF(G37=TRUE,4,"")</f>
        <v/>
      </c>
      <c r="O37" s="89" t="str">
        <f>IF(H37=TRUE,5,"")</f>
        <v/>
      </c>
      <c r="P37" s="89" t="str">
        <f>IF(I37=TRUE,"Ej relevant","")</f>
        <v/>
      </c>
      <c r="Q37" s="89">
        <f t="shared" si="0"/>
        <v>5</v>
      </c>
    </row>
    <row r="38" spans="1:76" ht="18.5" x14ac:dyDescent="0.45">
      <c r="A38" s="41"/>
      <c r="B38" s="42"/>
      <c r="C38" s="39"/>
      <c r="D38" s="5"/>
      <c r="E38" s="5"/>
      <c r="F38" s="5"/>
      <c r="G38" s="5"/>
      <c r="H38" s="5"/>
      <c r="I38" s="5"/>
    </row>
    <row r="39" spans="1:76" ht="37" x14ac:dyDescent="0.45">
      <c r="A39" s="41"/>
      <c r="B39" s="42" t="s">
        <v>16</v>
      </c>
      <c r="C39" s="39"/>
      <c r="D39" s="6" t="b">
        <v>0</v>
      </c>
      <c r="E39" s="6" t="b">
        <v>0</v>
      </c>
      <c r="F39" s="6" t="b">
        <v>0</v>
      </c>
      <c r="G39" s="6" t="b">
        <v>0</v>
      </c>
      <c r="H39" s="6" t="b">
        <v>0</v>
      </c>
      <c r="I39" s="6" t="b">
        <v>0</v>
      </c>
      <c r="K39" s="89" t="str">
        <f>IF(D39=TRUE,1,"")</f>
        <v/>
      </c>
      <c r="L39" s="89" t="str">
        <f>IF(E39=TRUE,2,"")</f>
        <v/>
      </c>
      <c r="M39" s="89" t="str">
        <f>IF(F39=TRUE,3,"")</f>
        <v/>
      </c>
      <c r="N39" s="89" t="str">
        <f>IF(G39=TRUE,4,"")</f>
        <v/>
      </c>
      <c r="O39" s="89" t="str">
        <f>IF(H39=TRUE,5,"")</f>
        <v/>
      </c>
      <c r="P39" s="89" t="str">
        <f>IF(I39=TRUE,"Ej relevant","")</f>
        <v/>
      </c>
      <c r="Q39" s="89">
        <f t="shared" si="0"/>
        <v>5</v>
      </c>
    </row>
    <row r="40" spans="1:76" ht="18.5" x14ac:dyDescent="0.45">
      <c r="A40" s="41"/>
      <c r="B40" s="42"/>
      <c r="C40" s="39"/>
      <c r="D40" s="5"/>
      <c r="E40" s="5"/>
      <c r="F40" s="5"/>
      <c r="G40" s="5"/>
      <c r="H40" s="5"/>
      <c r="I40" s="5"/>
    </row>
    <row r="41" spans="1:76" ht="37" x14ac:dyDescent="0.45">
      <c r="A41" s="41"/>
      <c r="B41" s="42" t="s">
        <v>17</v>
      </c>
      <c r="C41" s="39"/>
      <c r="D41" s="6" t="b">
        <v>0</v>
      </c>
      <c r="E41" s="6" t="b">
        <v>0</v>
      </c>
      <c r="F41" s="6" t="b">
        <v>0</v>
      </c>
      <c r="G41" s="6" t="b">
        <v>0</v>
      </c>
      <c r="H41" s="6" t="b">
        <v>0</v>
      </c>
      <c r="I41" s="6" t="b">
        <v>0</v>
      </c>
      <c r="K41" s="89" t="str">
        <f>IF(D41=TRUE,1,"")</f>
        <v/>
      </c>
      <c r="L41" s="89" t="str">
        <f>IF(E41=TRUE,2,"")</f>
        <v/>
      </c>
      <c r="M41" s="89" t="str">
        <f>IF(F41=TRUE,3,"")</f>
        <v/>
      </c>
      <c r="N41" s="89" t="str">
        <f>IF(G41=TRUE,4,"")</f>
        <v/>
      </c>
      <c r="O41" s="89" t="str">
        <f>IF(H41=TRUE,5,"")</f>
        <v/>
      </c>
      <c r="P41" s="89" t="str">
        <f>IF(I41=TRUE,"Ej relevant","")</f>
        <v/>
      </c>
      <c r="Q41" s="89">
        <f t="shared" si="0"/>
        <v>5</v>
      </c>
    </row>
    <row r="42" spans="1:76" ht="18.5" x14ac:dyDescent="0.45">
      <c r="A42" s="41"/>
      <c r="B42" s="42"/>
      <c r="C42" s="39"/>
      <c r="D42" s="5"/>
      <c r="E42" s="5"/>
      <c r="F42" s="5"/>
      <c r="G42" s="5"/>
      <c r="H42" s="5"/>
      <c r="I42" s="5"/>
    </row>
    <row r="43" spans="1:76" ht="18.5" x14ac:dyDescent="0.45">
      <c r="A43" s="41"/>
      <c r="B43" s="42" t="s">
        <v>18</v>
      </c>
      <c r="C43" s="39"/>
      <c r="D43" s="6" t="b">
        <v>0</v>
      </c>
      <c r="E43" s="6" t="b">
        <v>0</v>
      </c>
      <c r="F43" s="6" t="b">
        <v>0</v>
      </c>
      <c r="G43" s="6" t="b">
        <v>0</v>
      </c>
      <c r="H43" s="6" t="b">
        <v>0</v>
      </c>
      <c r="I43" s="6" t="b">
        <v>0</v>
      </c>
      <c r="K43" s="89" t="str">
        <f>IF(D43=TRUE,1,"")</f>
        <v/>
      </c>
      <c r="L43" s="89" t="str">
        <f>IF(E43=TRUE,2,"")</f>
        <v/>
      </c>
      <c r="M43" s="89" t="str">
        <f>IF(F43=TRUE,3,"")</f>
        <v/>
      </c>
      <c r="N43" s="89" t="str">
        <f>IF(G43=TRUE,4,"")</f>
        <v/>
      </c>
      <c r="O43" s="89" t="str">
        <f>IF(H43=TRUE,5,"")</f>
        <v/>
      </c>
      <c r="P43" s="89" t="str">
        <f>IF(I43=TRUE,"Ej relevant","")</f>
        <v/>
      </c>
      <c r="Q43" s="89">
        <f t="shared" si="0"/>
        <v>5</v>
      </c>
    </row>
    <row r="44" spans="1:76" ht="18.5" x14ac:dyDescent="0.45">
      <c r="A44" s="41"/>
      <c r="B44" s="42"/>
      <c r="C44" s="39"/>
      <c r="D44" s="5"/>
      <c r="E44" s="5"/>
      <c r="F44" s="5"/>
      <c r="G44" s="5"/>
      <c r="H44" s="5"/>
      <c r="I44" s="5"/>
    </row>
    <row r="45" spans="1:76" ht="18.5" x14ac:dyDescent="0.45">
      <c r="A45" s="41"/>
      <c r="B45" s="42" t="s">
        <v>19</v>
      </c>
      <c r="C45" s="39"/>
      <c r="D45" s="6" t="b">
        <v>0</v>
      </c>
      <c r="E45" s="6" t="b">
        <v>0</v>
      </c>
      <c r="F45" s="6" t="b">
        <v>0</v>
      </c>
      <c r="G45" s="6" t="b">
        <v>0</v>
      </c>
      <c r="H45" s="6" t="b">
        <v>0</v>
      </c>
      <c r="I45" s="6" t="b">
        <v>0</v>
      </c>
      <c r="K45" s="89" t="str">
        <f>IF(D45=TRUE,1,"")</f>
        <v/>
      </c>
      <c r="L45" s="89" t="str">
        <f>IF(E45=TRUE,2,"")</f>
        <v/>
      </c>
      <c r="M45" s="89" t="str">
        <f>IF(F45=TRUE,3,"")</f>
        <v/>
      </c>
      <c r="N45" s="89" t="str">
        <f>IF(G45=TRUE,4,"")</f>
        <v/>
      </c>
      <c r="O45" s="89" t="str">
        <f>IF(H45=TRUE,5,"")</f>
        <v/>
      </c>
      <c r="P45" s="89" t="str">
        <f>IF(I45=TRUE,"Ej relevant","")</f>
        <v/>
      </c>
      <c r="Q45" s="89">
        <f t="shared" si="0"/>
        <v>5</v>
      </c>
    </row>
    <row r="46" spans="1:76" ht="18.5" x14ac:dyDescent="0.45">
      <c r="A46" s="41"/>
      <c r="B46" s="42"/>
      <c r="C46" s="39"/>
      <c r="D46" s="5"/>
      <c r="E46" s="5"/>
      <c r="F46" s="5"/>
      <c r="G46" s="5"/>
      <c r="H46" s="5"/>
      <c r="I46" s="5"/>
    </row>
    <row r="47" spans="1:76" ht="18.5" x14ac:dyDescent="0.45">
      <c r="A47" s="41"/>
      <c r="B47" s="42" t="s">
        <v>20</v>
      </c>
      <c r="C47" s="39"/>
      <c r="D47" s="6" t="b">
        <v>0</v>
      </c>
      <c r="E47" s="6" t="b">
        <v>0</v>
      </c>
      <c r="F47" s="6" t="b">
        <v>0</v>
      </c>
      <c r="G47" s="6" t="b">
        <v>0</v>
      </c>
      <c r="H47" s="6" t="b">
        <v>0</v>
      </c>
      <c r="I47" s="6" t="b">
        <v>0</v>
      </c>
      <c r="K47" s="89" t="str">
        <f>IF(D47=TRUE,1,"")</f>
        <v/>
      </c>
      <c r="L47" s="89" t="str">
        <f>IF(E47=TRUE,2,"")</f>
        <v/>
      </c>
      <c r="M47" s="89" t="str">
        <f>IF(F47=TRUE,3,"")</f>
        <v/>
      </c>
      <c r="N47" s="89" t="str">
        <f>IF(G47=TRUE,4,"")</f>
        <v/>
      </c>
      <c r="O47" s="89" t="str">
        <f>IF(H47=TRUE,5,"")</f>
        <v/>
      </c>
      <c r="P47" s="89" t="str">
        <f>IF(I47=TRUE,"Ej relevant","")</f>
        <v/>
      </c>
      <c r="Q47" s="89">
        <f t="shared" si="0"/>
        <v>5</v>
      </c>
    </row>
    <row r="48" spans="1:76" ht="18.5" x14ac:dyDescent="0.45">
      <c r="A48" s="41"/>
      <c r="B48" s="42"/>
      <c r="C48" s="39"/>
      <c r="D48" s="5"/>
      <c r="E48" s="5"/>
      <c r="F48" s="5"/>
      <c r="G48" s="5"/>
      <c r="H48" s="5"/>
      <c r="I48" s="5"/>
    </row>
    <row r="49" spans="1:76" ht="37" x14ac:dyDescent="0.45">
      <c r="A49" s="41"/>
      <c r="B49" s="42" t="s">
        <v>21</v>
      </c>
      <c r="C49" s="39"/>
      <c r="D49" s="6" t="b">
        <v>0</v>
      </c>
      <c r="E49" s="6" t="b">
        <v>0</v>
      </c>
      <c r="F49" s="6" t="b">
        <v>0</v>
      </c>
      <c r="G49" s="6" t="b">
        <v>0</v>
      </c>
      <c r="H49" s="6" t="b">
        <v>0</v>
      </c>
      <c r="I49" s="6" t="b">
        <v>0</v>
      </c>
      <c r="K49" s="89" t="str">
        <f>IF(D49=TRUE,1,"")</f>
        <v/>
      </c>
      <c r="L49" s="89" t="str">
        <f>IF(E49=TRUE,2,"")</f>
        <v/>
      </c>
      <c r="M49" s="89" t="str">
        <f>IF(F49=TRUE,3,"")</f>
        <v/>
      </c>
      <c r="N49" s="89" t="str">
        <f>IF(G49=TRUE,4,"")</f>
        <v/>
      </c>
      <c r="O49" s="89" t="str">
        <f>IF(H49=TRUE,5,"")</f>
        <v/>
      </c>
      <c r="P49" s="89" t="str">
        <f>IF(I49=TRUE,"Ej relevant","")</f>
        <v/>
      </c>
      <c r="Q49" s="89">
        <f t="shared" si="0"/>
        <v>5</v>
      </c>
    </row>
    <row r="50" spans="1:76" ht="16" x14ac:dyDescent="0.4">
      <c r="A50" s="41"/>
      <c r="B50" s="43"/>
      <c r="C50" s="39"/>
      <c r="D50" s="5"/>
      <c r="E50" s="5"/>
      <c r="F50" s="5"/>
      <c r="G50" s="5"/>
      <c r="H50" s="5"/>
      <c r="I50" s="5"/>
    </row>
    <row r="51" spans="1:76" customFormat="1" ht="52" x14ac:dyDescent="0.6">
      <c r="A51" s="44"/>
      <c r="B51" s="97" t="s">
        <v>42</v>
      </c>
      <c r="C51" s="54"/>
      <c r="D51" s="54"/>
      <c r="E51" s="54"/>
      <c r="F51" s="54"/>
      <c r="G51" s="54"/>
      <c r="H51" s="54"/>
      <c r="I51" s="54"/>
      <c r="J51" s="89"/>
      <c r="K51" s="89" t="str">
        <f t="shared" ref="K51" si="1">IF(D51=TRUE,1,"")</f>
        <v/>
      </c>
      <c r="L51" s="89" t="str">
        <f t="shared" ref="L51" si="2">IF(E51=TRUE,2,"")</f>
        <v/>
      </c>
      <c r="M51" s="89" t="str">
        <f t="shared" ref="M51" si="3">IF(F51=TRUE,3,"")</f>
        <v/>
      </c>
      <c r="N51" s="89" t="str">
        <f t="shared" ref="N51" si="4">IF(G51=TRUE,4,"")</f>
        <v/>
      </c>
      <c r="O51" s="89" t="str">
        <f t="shared" ref="O51" si="5">IF(H51=TRUE,5,"")</f>
        <v/>
      </c>
      <c r="P51" s="89"/>
      <c r="Q51" s="89"/>
      <c r="R51" s="89"/>
      <c r="S51" s="89"/>
      <c r="T51" s="89"/>
      <c r="U51" s="89"/>
      <c r="V51" s="89"/>
      <c r="W51" s="89"/>
      <c r="X51" s="89"/>
      <c r="Y51" s="89"/>
      <c r="Z51" s="89"/>
      <c r="AA51" s="89"/>
      <c r="AB51" s="89"/>
      <c r="AC51" s="89"/>
      <c r="AD51" s="89"/>
      <c r="AE51" s="89"/>
      <c r="AF51" s="89"/>
      <c r="AG51" s="89"/>
      <c r="AH51" s="89"/>
      <c r="AI51" s="89"/>
      <c r="AJ51" s="89"/>
      <c r="AK51" s="90"/>
      <c r="AL51" s="90"/>
      <c r="AM51" s="90"/>
      <c r="AN51" s="90"/>
      <c r="AO51" s="89"/>
      <c r="AP51" s="89"/>
      <c r="AQ51" s="89"/>
      <c r="AR51" s="89"/>
      <c r="AS51" s="89"/>
      <c r="AT51" s="89"/>
      <c r="AU51" s="89"/>
      <c r="AV51" s="89"/>
      <c r="AW51" s="89"/>
      <c r="AX51" s="89"/>
      <c r="AY51" s="89"/>
      <c r="AZ51" s="89"/>
      <c r="BA51" s="89"/>
      <c r="BB51" s="89"/>
      <c r="BC51" s="89"/>
      <c r="BD51" s="89"/>
      <c r="BE51" s="11"/>
      <c r="BF51" s="11"/>
      <c r="BG51" s="11"/>
      <c r="BH51" s="11"/>
      <c r="BI51" s="11"/>
      <c r="BJ51" s="11"/>
      <c r="BK51" s="11"/>
      <c r="BL51" s="11"/>
      <c r="BM51" s="11"/>
      <c r="BN51" s="11"/>
      <c r="BO51" s="11"/>
      <c r="BP51" s="11"/>
      <c r="BQ51" s="9"/>
      <c r="BR51" s="9"/>
      <c r="BS51" s="9"/>
      <c r="BT51" s="9"/>
      <c r="BU51" s="9"/>
      <c r="BV51" s="9"/>
      <c r="BW51" s="9"/>
      <c r="BX51" s="9"/>
    </row>
    <row r="52" spans="1:76" customFormat="1" x14ac:dyDescent="0.35">
      <c r="A52" s="44"/>
      <c r="B52" s="45"/>
      <c r="C52" s="54"/>
      <c r="D52" s="54"/>
      <c r="E52" s="54"/>
      <c r="F52" s="54"/>
      <c r="G52" s="54"/>
      <c r="H52" s="54"/>
      <c r="I52" s="54"/>
      <c r="J52" s="89"/>
      <c r="K52" s="89"/>
      <c r="L52" s="89"/>
      <c r="M52" s="89"/>
      <c r="N52" s="89"/>
      <c r="O52" s="89"/>
      <c r="P52" s="89"/>
      <c r="Q52" s="89"/>
      <c r="R52" s="89"/>
      <c r="S52" s="89"/>
      <c r="T52" s="89"/>
      <c r="U52" s="89"/>
      <c r="V52" s="89"/>
      <c r="W52" s="89"/>
      <c r="X52" s="89"/>
      <c r="Y52" s="89"/>
      <c r="Z52" s="89"/>
      <c r="AA52" s="89"/>
      <c r="AB52" s="89"/>
      <c r="AC52" s="89"/>
      <c r="AD52" s="89"/>
      <c r="AE52" s="89"/>
      <c r="AF52" s="89"/>
      <c r="AG52" s="89"/>
      <c r="AH52" s="89"/>
      <c r="AI52" s="89"/>
      <c r="AJ52" s="89"/>
      <c r="AK52" s="90"/>
      <c r="AL52" s="90"/>
      <c r="AM52" s="90"/>
      <c r="AN52" s="90"/>
      <c r="AO52" s="89"/>
      <c r="AP52" s="89"/>
      <c r="AQ52" s="89"/>
      <c r="AR52" s="89"/>
      <c r="AS52" s="89"/>
      <c r="AT52" s="89"/>
      <c r="AU52" s="89"/>
      <c r="AV52" s="89"/>
      <c r="AW52" s="89"/>
      <c r="AX52" s="89"/>
      <c r="AY52" s="89"/>
      <c r="AZ52" s="89"/>
      <c r="BA52" s="89"/>
      <c r="BB52" s="89"/>
      <c r="BC52" s="89"/>
      <c r="BD52" s="89"/>
      <c r="BE52" s="11"/>
      <c r="BF52" s="11"/>
      <c r="BG52" s="11"/>
      <c r="BH52" s="11"/>
      <c r="BI52" s="11"/>
      <c r="BJ52" s="11"/>
      <c r="BK52" s="11"/>
      <c r="BL52" s="11"/>
      <c r="BM52" s="11"/>
      <c r="BN52" s="11"/>
      <c r="BO52" s="11"/>
      <c r="BP52" s="11"/>
      <c r="BQ52" s="9"/>
      <c r="BR52" s="9"/>
      <c r="BS52" s="9"/>
      <c r="BT52" s="9"/>
      <c r="BU52" s="9"/>
      <c r="BV52" s="9"/>
      <c r="BW52" s="9"/>
      <c r="BX52" s="9"/>
    </row>
    <row r="53" spans="1:76" customFormat="1" ht="23.5" x14ac:dyDescent="0.55000000000000004">
      <c r="A53" s="44"/>
      <c r="B53" s="98" t="s">
        <v>22</v>
      </c>
      <c r="C53" s="54"/>
      <c r="D53" s="54"/>
      <c r="E53" s="54"/>
      <c r="F53" s="54"/>
      <c r="G53" s="54"/>
      <c r="H53" s="54"/>
      <c r="I53" s="54"/>
      <c r="J53" s="89"/>
      <c r="K53" s="89" t="str">
        <f t="shared" ref="K53" si="6">IF(D53=TRUE,1,"")</f>
        <v/>
      </c>
      <c r="L53" s="89" t="str">
        <f t="shared" ref="L53" si="7">IF(E53=TRUE,2,"")</f>
        <v/>
      </c>
      <c r="M53" s="89" t="str">
        <f t="shared" ref="M53" si="8">IF(F53=TRUE,3,"")</f>
        <v/>
      </c>
      <c r="N53" s="89" t="str">
        <f t="shared" ref="N53" si="9">IF(G53=TRUE,4,"")</f>
        <v/>
      </c>
      <c r="O53" s="89" t="str">
        <f t="shared" ref="O53" si="10">IF(H53=TRUE,5,"")</f>
        <v/>
      </c>
      <c r="P53" s="89"/>
      <c r="Q53" s="89"/>
      <c r="R53" s="89"/>
      <c r="S53" s="89"/>
      <c r="T53" s="89"/>
      <c r="U53" s="89"/>
      <c r="V53" s="89"/>
      <c r="W53" s="89"/>
      <c r="X53" s="89"/>
      <c r="Y53" s="89"/>
      <c r="Z53" s="89"/>
      <c r="AA53" s="89"/>
      <c r="AB53" s="89"/>
      <c r="AC53" s="89"/>
      <c r="AD53" s="89"/>
      <c r="AE53" s="89"/>
      <c r="AF53" s="89"/>
      <c r="AG53" s="89"/>
      <c r="AH53" s="89"/>
      <c r="AI53" s="89"/>
      <c r="AJ53" s="89"/>
      <c r="AK53" s="90"/>
      <c r="AL53" s="90"/>
      <c r="AM53" s="90"/>
      <c r="AN53" s="90"/>
      <c r="AO53" s="89"/>
      <c r="AP53" s="89"/>
      <c r="AQ53" s="89"/>
      <c r="AR53" s="89"/>
      <c r="AS53" s="89"/>
      <c r="AT53" s="89"/>
      <c r="AU53" s="89"/>
      <c r="AV53" s="89"/>
      <c r="AW53" s="89"/>
      <c r="AX53" s="89"/>
      <c r="AY53" s="89"/>
      <c r="AZ53" s="89"/>
      <c r="BA53" s="89"/>
      <c r="BB53" s="89"/>
      <c r="BC53" s="89"/>
      <c r="BD53" s="89"/>
      <c r="BE53" s="11"/>
      <c r="BF53" s="11"/>
      <c r="BG53" s="11"/>
      <c r="BH53" s="11"/>
      <c r="BI53" s="11"/>
      <c r="BJ53" s="11"/>
      <c r="BK53" s="11"/>
      <c r="BL53" s="11"/>
      <c r="BM53" s="11"/>
      <c r="BN53" s="11"/>
      <c r="BO53" s="11"/>
      <c r="BP53" s="11"/>
      <c r="BQ53" s="9"/>
      <c r="BR53" s="9"/>
      <c r="BS53" s="9"/>
      <c r="BT53" s="9"/>
      <c r="BU53" s="9"/>
      <c r="BV53" s="9"/>
      <c r="BW53" s="9"/>
      <c r="BX53" s="9"/>
    </row>
    <row r="54" spans="1:76" x14ac:dyDescent="0.35">
      <c r="A54" s="44"/>
      <c r="B54" s="45"/>
      <c r="C54" s="54"/>
      <c r="D54" s="7"/>
      <c r="E54" s="7"/>
      <c r="F54" s="7"/>
      <c r="G54" s="7"/>
      <c r="H54" s="7"/>
      <c r="I54" s="7"/>
    </row>
    <row r="55" spans="1:76" ht="37" x14ac:dyDescent="0.45">
      <c r="A55" s="44" t="s">
        <v>77</v>
      </c>
      <c r="B55" s="46" t="s">
        <v>23</v>
      </c>
      <c r="C55" s="54"/>
      <c r="D55" s="8" t="b">
        <v>0</v>
      </c>
      <c r="E55" s="8" t="b">
        <v>0</v>
      </c>
      <c r="F55" s="8" t="b">
        <v>0</v>
      </c>
      <c r="G55" s="8" t="b">
        <v>0</v>
      </c>
      <c r="H55" s="8" t="b">
        <v>0</v>
      </c>
      <c r="I55" s="8" t="b">
        <v>0</v>
      </c>
      <c r="K55" s="89" t="str">
        <f t="shared" ref="K55" si="11">IF(D55=TRUE,1,"")</f>
        <v/>
      </c>
      <c r="L55" s="89" t="str">
        <f t="shared" ref="L55" si="12">IF(E55=TRUE,2,"")</f>
        <v/>
      </c>
      <c r="M55" s="89" t="str">
        <f t="shared" ref="M55" si="13">IF(F55=TRUE,3,"")</f>
        <v/>
      </c>
      <c r="N55" s="89" t="str">
        <f t="shared" ref="N55" si="14">IF(G55=TRUE,4,"")</f>
        <v/>
      </c>
      <c r="O55" s="89" t="str">
        <f t="shared" ref="O55" si="15">IF(H55=TRUE,5,"")</f>
        <v/>
      </c>
      <c r="P55" s="89" t="str">
        <f>IF(I55=TRUE,"Ej relevant","")</f>
        <v/>
      </c>
      <c r="Q55" s="89">
        <f t="shared" si="0"/>
        <v>5</v>
      </c>
    </row>
    <row r="56" spans="1:76" ht="18.5" x14ac:dyDescent="0.45">
      <c r="A56" s="44"/>
      <c r="B56" s="46"/>
      <c r="C56" s="54"/>
      <c r="D56" s="7"/>
      <c r="E56" s="7"/>
      <c r="F56" s="7"/>
      <c r="G56" s="7"/>
      <c r="H56" s="7"/>
      <c r="I56" s="7"/>
    </row>
    <row r="57" spans="1:76" ht="37" x14ac:dyDescent="0.45">
      <c r="A57" s="44" t="s">
        <v>78</v>
      </c>
      <c r="B57" s="46" t="s">
        <v>25</v>
      </c>
      <c r="C57" s="54"/>
      <c r="D57" s="8" t="b">
        <v>0</v>
      </c>
      <c r="E57" s="8" t="b">
        <v>0</v>
      </c>
      <c r="F57" s="8" t="b">
        <v>0</v>
      </c>
      <c r="G57" s="8" t="b">
        <v>0</v>
      </c>
      <c r="H57" s="8" t="b">
        <v>0</v>
      </c>
      <c r="I57" s="8" t="b">
        <v>0</v>
      </c>
      <c r="K57" s="89" t="str">
        <f t="shared" ref="K57" si="16">IF(D57=TRUE,1,"")</f>
        <v/>
      </c>
      <c r="L57" s="89" t="str">
        <f t="shared" ref="L57" si="17">IF(E57=TRUE,2,"")</f>
        <v/>
      </c>
      <c r="M57" s="89" t="str">
        <f t="shared" ref="M57" si="18">IF(F57=TRUE,3,"")</f>
        <v/>
      </c>
      <c r="N57" s="89" t="str">
        <f t="shared" ref="N57" si="19">IF(G57=TRUE,4,"")</f>
        <v/>
      </c>
      <c r="O57" s="89" t="str">
        <f t="shared" ref="O57" si="20">IF(H57=TRUE,5,"")</f>
        <v/>
      </c>
      <c r="P57" s="89" t="str">
        <f>IF(I57=TRUE,"Ej relevant","")</f>
        <v/>
      </c>
      <c r="Q57" s="89">
        <f t="shared" si="0"/>
        <v>5</v>
      </c>
    </row>
    <row r="58" spans="1:76" x14ac:dyDescent="0.35">
      <c r="A58" s="44"/>
      <c r="B58" s="45"/>
      <c r="C58" s="54"/>
      <c r="D58" s="7"/>
      <c r="E58" s="7"/>
      <c r="F58" s="7"/>
      <c r="G58" s="7"/>
      <c r="H58" s="7"/>
      <c r="I58" s="7"/>
    </row>
    <row r="59" spans="1:76" customFormat="1" ht="23.5" x14ac:dyDescent="0.55000000000000004">
      <c r="A59" s="44"/>
      <c r="B59" s="98" t="s">
        <v>26</v>
      </c>
      <c r="C59" s="54"/>
      <c r="D59" s="54"/>
      <c r="E59" s="54"/>
      <c r="F59" s="54"/>
      <c r="G59" s="54"/>
      <c r="H59" s="54"/>
      <c r="I59" s="54"/>
      <c r="J59" s="89"/>
      <c r="K59" s="89" t="str">
        <f t="shared" ref="K59" si="21">IF(D59=TRUE,1,"")</f>
        <v/>
      </c>
      <c r="L59" s="89" t="str">
        <f t="shared" ref="L59" si="22">IF(E59=TRUE,2,"")</f>
        <v/>
      </c>
      <c r="M59" s="89" t="str">
        <f t="shared" ref="M59" si="23">IF(F59=TRUE,3,"")</f>
        <v/>
      </c>
      <c r="N59" s="89" t="str">
        <f t="shared" ref="N59" si="24">IF(G59=TRUE,4,"")</f>
        <v/>
      </c>
      <c r="O59" s="89" t="str">
        <f t="shared" ref="O59" si="25">IF(H59=TRUE,5,"")</f>
        <v/>
      </c>
      <c r="P59" s="89"/>
      <c r="Q59" s="89"/>
      <c r="R59" s="89"/>
      <c r="S59" s="89"/>
      <c r="T59" s="89"/>
      <c r="U59" s="89"/>
      <c r="V59" s="89"/>
      <c r="W59" s="89"/>
      <c r="X59" s="89"/>
      <c r="Y59" s="89"/>
      <c r="Z59" s="89"/>
      <c r="AA59" s="89"/>
      <c r="AB59" s="89"/>
      <c r="AC59" s="89"/>
      <c r="AD59" s="89"/>
      <c r="AE59" s="89"/>
      <c r="AF59" s="89"/>
      <c r="AG59" s="89"/>
      <c r="AH59" s="89"/>
      <c r="AI59" s="89"/>
      <c r="AJ59" s="89"/>
      <c r="AK59" s="90"/>
      <c r="AL59" s="90"/>
      <c r="AM59" s="90"/>
      <c r="AN59" s="90"/>
      <c r="AO59" s="89"/>
      <c r="AP59" s="89"/>
      <c r="AQ59" s="89"/>
      <c r="AR59" s="89"/>
      <c r="AS59" s="89"/>
      <c r="AT59" s="89"/>
      <c r="AU59" s="89"/>
      <c r="AV59" s="89"/>
      <c r="AW59" s="89"/>
      <c r="AX59" s="89"/>
      <c r="AY59" s="89"/>
      <c r="AZ59" s="89"/>
      <c r="BA59" s="89"/>
      <c r="BB59" s="89"/>
      <c r="BC59" s="89"/>
      <c r="BD59" s="89"/>
      <c r="BE59" s="11"/>
      <c r="BF59" s="11"/>
      <c r="BG59" s="11"/>
      <c r="BH59" s="11"/>
      <c r="BI59" s="11"/>
      <c r="BJ59" s="11"/>
      <c r="BK59" s="11"/>
      <c r="BL59" s="11"/>
      <c r="BM59" s="11"/>
      <c r="BN59" s="11"/>
      <c r="BO59" s="11"/>
      <c r="BP59" s="11"/>
      <c r="BQ59" s="9"/>
      <c r="BR59" s="9"/>
      <c r="BS59" s="9"/>
      <c r="BT59" s="9"/>
      <c r="BU59" s="9"/>
      <c r="BV59" s="9"/>
      <c r="BW59" s="9"/>
      <c r="BX59" s="9"/>
    </row>
    <row r="60" spans="1:76" x14ac:dyDescent="0.35">
      <c r="A60" s="44"/>
      <c r="B60" s="45"/>
      <c r="C60" s="54"/>
      <c r="D60" s="7"/>
      <c r="E60" s="7"/>
      <c r="F60" s="7"/>
      <c r="G60" s="7"/>
      <c r="H60" s="7"/>
      <c r="I60" s="7"/>
    </row>
    <row r="61" spans="1:76" ht="37" x14ac:dyDescent="0.45">
      <c r="A61" s="44" t="s">
        <v>79</v>
      </c>
      <c r="B61" s="46" t="s">
        <v>27</v>
      </c>
      <c r="C61" s="54"/>
      <c r="D61" s="8" t="b">
        <v>0</v>
      </c>
      <c r="E61" s="8" t="b">
        <v>0</v>
      </c>
      <c r="F61" s="8" t="b">
        <v>0</v>
      </c>
      <c r="G61" s="8" t="b">
        <v>0</v>
      </c>
      <c r="H61" s="8" t="b">
        <v>0</v>
      </c>
      <c r="I61" s="8" t="b">
        <v>0</v>
      </c>
      <c r="K61" s="89" t="str">
        <f t="shared" ref="K61" si="26">IF(D61=TRUE,1,"")</f>
        <v/>
      </c>
      <c r="L61" s="89" t="str">
        <f t="shared" ref="L61" si="27">IF(E61=TRUE,2,"")</f>
        <v/>
      </c>
      <c r="M61" s="89" t="str">
        <f t="shared" ref="M61" si="28">IF(F61=TRUE,3,"")</f>
        <v/>
      </c>
      <c r="N61" s="89" t="str">
        <f t="shared" ref="N61" si="29">IF(G61=TRUE,4,"")</f>
        <v/>
      </c>
      <c r="O61" s="89" t="str">
        <f t="shared" ref="O61" si="30">IF(H61=TRUE,5,"")</f>
        <v/>
      </c>
      <c r="P61" s="89" t="str">
        <f>IF(I61=TRUE,"Ej relevant","")</f>
        <v/>
      </c>
      <c r="Q61" s="89">
        <f t="shared" si="0"/>
        <v>5</v>
      </c>
    </row>
    <row r="62" spans="1:76" ht="16" x14ac:dyDescent="0.4">
      <c r="A62" s="44"/>
      <c r="B62" s="47"/>
      <c r="C62" s="54"/>
      <c r="D62" s="7"/>
      <c r="E62" s="7"/>
      <c r="F62" s="7"/>
      <c r="G62" s="7"/>
      <c r="H62" s="7"/>
      <c r="I62" s="7"/>
    </row>
    <row r="63" spans="1:76" ht="37" x14ac:dyDescent="0.45">
      <c r="A63" s="44" t="s">
        <v>80</v>
      </c>
      <c r="B63" s="46" t="s">
        <v>28</v>
      </c>
      <c r="C63" s="54"/>
      <c r="D63" s="8" t="b">
        <v>0</v>
      </c>
      <c r="E63" s="8" t="b">
        <v>0</v>
      </c>
      <c r="F63" s="8" t="b">
        <v>0</v>
      </c>
      <c r="G63" s="8" t="b">
        <v>0</v>
      </c>
      <c r="H63" s="8" t="b">
        <v>0</v>
      </c>
      <c r="I63" s="8" t="b">
        <v>0</v>
      </c>
      <c r="K63" s="89" t="str">
        <f t="shared" ref="K63" si="31">IF(D63=TRUE,1,"")</f>
        <v/>
      </c>
      <c r="L63" s="89" t="str">
        <f t="shared" ref="L63" si="32">IF(E63=TRUE,2,"")</f>
        <v/>
      </c>
      <c r="M63" s="89" t="str">
        <f t="shared" ref="M63" si="33">IF(F63=TRUE,3,"")</f>
        <v/>
      </c>
      <c r="N63" s="89" t="str">
        <f t="shared" ref="N63" si="34">IF(G63=TRUE,4,"")</f>
        <v/>
      </c>
      <c r="O63" s="89" t="str">
        <f t="shared" ref="O63" si="35">IF(H63=TRUE,5,"")</f>
        <v/>
      </c>
      <c r="P63" s="89" t="str">
        <f>IF(I63=TRUE,"Ej relevant","")</f>
        <v/>
      </c>
      <c r="Q63" s="89">
        <f t="shared" si="0"/>
        <v>5</v>
      </c>
    </row>
    <row r="64" spans="1:76" x14ac:dyDescent="0.35">
      <c r="A64" s="44"/>
      <c r="B64" s="45"/>
      <c r="C64" s="54"/>
      <c r="D64" s="7"/>
      <c r="E64" s="7"/>
      <c r="F64" s="7"/>
      <c r="G64" s="7"/>
      <c r="H64" s="7"/>
      <c r="I64" s="7"/>
    </row>
    <row r="65" spans="1:76" customFormat="1" ht="23.5" x14ac:dyDescent="0.55000000000000004">
      <c r="A65" s="44"/>
      <c r="B65" s="98" t="s">
        <v>29</v>
      </c>
      <c r="C65" s="54"/>
      <c r="D65" s="54"/>
      <c r="E65" s="54"/>
      <c r="F65" s="54"/>
      <c r="G65" s="54"/>
      <c r="H65" s="54"/>
      <c r="I65" s="54"/>
      <c r="J65" s="89"/>
      <c r="K65" s="89" t="str">
        <f t="shared" ref="K65" si="36">IF(D65=TRUE,1,"")</f>
        <v/>
      </c>
      <c r="L65" s="89" t="str">
        <f t="shared" ref="L65" si="37">IF(E65=TRUE,2,"")</f>
        <v/>
      </c>
      <c r="M65" s="89" t="str">
        <f t="shared" ref="M65" si="38">IF(F65=TRUE,3,"")</f>
        <v/>
      </c>
      <c r="N65" s="89" t="str">
        <f t="shared" ref="N65" si="39">IF(G65=TRUE,4,"")</f>
        <v/>
      </c>
      <c r="O65" s="89" t="str">
        <f t="shared" ref="O65" si="40">IF(H65=TRUE,5,"")</f>
        <v/>
      </c>
      <c r="P65" s="89"/>
      <c r="Q65" s="89"/>
      <c r="R65" s="89"/>
      <c r="S65" s="89"/>
      <c r="T65" s="89"/>
      <c r="U65" s="89"/>
      <c r="V65" s="89"/>
      <c r="W65" s="89"/>
      <c r="X65" s="89"/>
      <c r="Y65" s="89"/>
      <c r="Z65" s="89"/>
      <c r="AA65" s="89"/>
      <c r="AB65" s="89"/>
      <c r="AC65" s="89"/>
      <c r="AD65" s="89"/>
      <c r="AE65" s="89"/>
      <c r="AF65" s="89"/>
      <c r="AG65" s="89"/>
      <c r="AH65" s="89"/>
      <c r="AI65" s="89"/>
      <c r="AJ65" s="89"/>
      <c r="AK65" s="90"/>
      <c r="AL65" s="90"/>
      <c r="AM65" s="90"/>
      <c r="AN65" s="90"/>
      <c r="AO65" s="89"/>
      <c r="AP65" s="89"/>
      <c r="AQ65" s="89"/>
      <c r="AR65" s="89"/>
      <c r="AS65" s="89"/>
      <c r="AT65" s="89"/>
      <c r="AU65" s="89"/>
      <c r="AV65" s="89"/>
      <c r="AW65" s="89"/>
      <c r="AX65" s="89"/>
      <c r="AY65" s="89"/>
      <c r="AZ65" s="89"/>
      <c r="BA65" s="89"/>
      <c r="BB65" s="89"/>
      <c r="BC65" s="89"/>
      <c r="BD65" s="89"/>
      <c r="BE65" s="11"/>
      <c r="BF65" s="11"/>
      <c r="BG65" s="11"/>
      <c r="BH65" s="11"/>
      <c r="BI65" s="11"/>
      <c r="BJ65" s="11"/>
      <c r="BK65" s="11"/>
      <c r="BL65" s="11"/>
      <c r="BM65" s="11"/>
      <c r="BN65" s="11"/>
      <c r="BO65" s="11"/>
      <c r="BP65" s="11"/>
      <c r="BQ65" s="9"/>
      <c r="BR65" s="9"/>
      <c r="BS65" s="9"/>
      <c r="BT65" s="9"/>
      <c r="BU65" s="9"/>
      <c r="BV65" s="9"/>
      <c r="BW65" s="9"/>
      <c r="BX65" s="9"/>
    </row>
    <row r="66" spans="1:76" x14ac:dyDescent="0.35">
      <c r="A66" s="44"/>
      <c r="B66" s="45"/>
      <c r="C66" s="54"/>
      <c r="D66" s="7"/>
      <c r="E66" s="7"/>
      <c r="F66" s="7"/>
      <c r="G66" s="7"/>
      <c r="H66" s="7"/>
      <c r="I66" s="7"/>
    </row>
    <row r="67" spans="1:76" ht="37" x14ac:dyDescent="0.45">
      <c r="A67" s="44" t="s">
        <v>81</v>
      </c>
      <c r="B67" s="46" t="s">
        <v>30</v>
      </c>
      <c r="C67" s="54"/>
      <c r="D67" s="8" t="b">
        <v>0</v>
      </c>
      <c r="E67" s="8" t="b">
        <v>0</v>
      </c>
      <c r="F67" s="8" t="b">
        <v>0</v>
      </c>
      <c r="G67" s="8" t="b">
        <v>0</v>
      </c>
      <c r="H67" s="8" t="b">
        <v>0</v>
      </c>
      <c r="I67" s="8" t="b">
        <v>0</v>
      </c>
      <c r="K67" s="89" t="str">
        <f t="shared" ref="K67" si="41">IF(D67=TRUE,1,"")</f>
        <v/>
      </c>
      <c r="L67" s="89" t="str">
        <f t="shared" ref="L67" si="42">IF(E67=TRUE,2,"")</f>
        <v/>
      </c>
      <c r="M67" s="89" t="str">
        <f t="shared" ref="M67" si="43">IF(F67=TRUE,3,"")</f>
        <v/>
      </c>
      <c r="N67" s="89" t="str">
        <f t="shared" ref="N67" si="44">IF(G67=TRUE,4,"")</f>
        <v/>
      </c>
      <c r="O67" s="89" t="str">
        <f t="shared" ref="O67" si="45">IF(H67=TRUE,5,"")</f>
        <v/>
      </c>
      <c r="P67" s="89" t="str">
        <f>IF(I67=TRUE,"Ej relevant","")</f>
        <v/>
      </c>
      <c r="Q67" s="89">
        <f t="shared" si="0"/>
        <v>5</v>
      </c>
    </row>
    <row r="68" spans="1:76" ht="18.5" x14ac:dyDescent="0.45">
      <c r="A68" s="44"/>
      <c r="B68" s="46"/>
      <c r="C68" s="54"/>
      <c r="D68" s="7"/>
      <c r="E68" s="7"/>
      <c r="F68" s="7"/>
      <c r="G68" s="7"/>
      <c r="H68" s="7"/>
      <c r="I68" s="7"/>
    </row>
    <row r="69" spans="1:76" ht="37" x14ac:dyDescent="0.45">
      <c r="A69" s="44" t="s">
        <v>82</v>
      </c>
      <c r="B69" s="46" t="s">
        <v>31</v>
      </c>
      <c r="C69" s="54"/>
      <c r="D69" s="8" t="b">
        <v>0</v>
      </c>
      <c r="E69" s="8" t="b">
        <v>0</v>
      </c>
      <c r="F69" s="8" t="b">
        <v>0</v>
      </c>
      <c r="G69" s="8" t="b">
        <v>0</v>
      </c>
      <c r="H69" s="8" t="b">
        <v>0</v>
      </c>
      <c r="I69" s="8" t="b">
        <v>0</v>
      </c>
      <c r="K69" s="89" t="str">
        <f t="shared" ref="K69" si="46">IF(D69=TRUE,1,"")</f>
        <v/>
      </c>
      <c r="L69" s="89" t="str">
        <f t="shared" ref="L69" si="47">IF(E69=TRUE,2,"")</f>
        <v/>
      </c>
      <c r="M69" s="89" t="str">
        <f t="shared" ref="M69" si="48">IF(F69=TRUE,3,"")</f>
        <v/>
      </c>
      <c r="N69" s="89" t="str">
        <f t="shared" ref="N69" si="49">IF(G69=TRUE,4,"")</f>
        <v/>
      </c>
      <c r="O69" s="89" t="str">
        <f t="shared" ref="O69" si="50">IF(H69=TRUE,5,"")</f>
        <v/>
      </c>
      <c r="P69" s="89" t="str">
        <f>IF(I69=TRUE,"Ej relevant","")</f>
        <v/>
      </c>
      <c r="Q69" s="89">
        <f t="shared" si="0"/>
        <v>5</v>
      </c>
    </row>
    <row r="70" spans="1:76" ht="18.5" x14ac:dyDescent="0.45">
      <c r="A70" s="44"/>
      <c r="B70" s="46"/>
      <c r="C70" s="54"/>
      <c r="D70" s="7"/>
      <c r="E70" s="7"/>
      <c r="F70" s="7"/>
      <c r="G70" s="7"/>
      <c r="H70" s="7"/>
      <c r="I70" s="7"/>
    </row>
    <row r="71" spans="1:76" ht="18.5" x14ac:dyDescent="0.45">
      <c r="A71" s="44" t="s">
        <v>83</v>
      </c>
      <c r="B71" s="46" t="s">
        <v>32</v>
      </c>
      <c r="C71" s="54"/>
      <c r="D71" s="8" t="b">
        <v>0</v>
      </c>
      <c r="E71" s="8" t="b">
        <v>0</v>
      </c>
      <c r="F71" s="8" t="b">
        <v>0</v>
      </c>
      <c r="G71" s="8" t="b">
        <v>0</v>
      </c>
      <c r="H71" s="8" t="b">
        <v>0</v>
      </c>
      <c r="I71" s="8" t="b">
        <v>0</v>
      </c>
      <c r="K71" s="89" t="str">
        <f>IF(D71=TRUE,1,"")</f>
        <v/>
      </c>
      <c r="L71" s="89" t="str">
        <f>IF(E71=TRUE,2,"")</f>
        <v/>
      </c>
      <c r="M71" s="89" t="str">
        <f>IF(F71=TRUE,3,"")</f>
        <v/>
      </c>
      <c r="N71" s="89" t="str">
        <f>IF(G71=TRUE,4,"")</f>
        <v/>
      </c>
      <c r="O71" s="89" t="str">
        <f>IF(H71=TRUE,5,"")</f>
        <v/>
      </c>
      <c r="P71" s="89" t="str">
        <f>IF(I71=TRUE,"Ej relevant","")</f>
        <v/>
      </c>
      <c r="Q71" s="89">
        <f>IF(P71="",5,0)</f>
        <v>5</v>
      </c>
    </row>
    <row r="72" spans="1:76" x14ac:dyDescent="0.35">
      <c r="A72" s="44"/>
      <c r="B72" s="45"/>
      <c r="C72" s="54"/>
      <c r="D72" s="7"/>
      <c r="E72" s="7"/>
      <c r="F72" s="7"/>
      <c r="G72" s="7"/>
      <c r="H72" s="7"/>
      <c r="I72" s="7"/>
    </row>
    <row r="73" spans="1:76" customFormat="1" ht="23.5" x14ac:dyDescent="0.55000000000000004">
      <c r="A73" s="44"/>
      <c r="B73" s="98" t="s">
        <v>33</v>
      </c>
      <c r="C73" s="54"/>
      <c r="D73" s="54"/>
      <c r="E73" s="54"/>
      <c r="F73" s="54"/>
      <c r="G73" s="54"/>
      <c r="H73" s="54"/>
      <c r="I73" s="54"/>
      <c r="J73" s="89"/>
      <c r="K73" s="89" t="str">
        <f t="shared" ref="K73" si="51">IF(D73=TRUE,1,"")</f>
        <v/>
      </c>
      <c r="L73" s="89" t="str">
        <f t="shared" ref="L73" si="52">IF(E73=TRUE,2,"")</f>
        <v/>
      </c>
      <c r="M73" s="89" t="str">
        <f t="shared" ref="M73" si="53">IF(F73=TRUE,3,"")</f>
        <v/>
      </c>
      <c r="N73" s="89" t="str">
        <f t="shared" ref="N73" si="54">IF(G73=TRUE,4,"")</f>
        <v/>
      </c>
      <c r="O73" s="89" t="str">
        <f t="shared" ref="O73" si="55">IF(H73=TRUE,5,"")</f>
        <v/>
      </c>
      <c r="P73" s="89"/>
      <c r="Q73" s="89"/>
      <c r="R73" s="89"/>
      <c r="S73" s="89"/>
      <c r="T73" s="89"/>
      <c r="U73" s="89"/>
      <c r="V73" s="89"/>
      <c r="W73" s="89"/>
      <c r="X73" s="89"/>
      <c r="Y73" s="89"/>
      <c r="Z73" s="89"/>
      <c r="AA73" s="89"/>
      <c r="AB73" s="89"/>
      <c r="AC73" s="89"/>
      <c r="AD73" s="89"/>
      <c r="AE73" s="89"/>
      <c r="AF73" s="89"/>
      <c r="AG73" s="89"/>
      <c r="AH73" s="89"/>
      <c r="AI73" s="89"/>
      <c r="AJ73" s="89"/>
      <c r="AK73" s="90"/>
      <c r="AL73" s="90"/>
      <c r="AM73" s="90"/>
      <c r="AN73" s="90"/>
      <c r="AO73" s="89"/>
      <c r="AP73" s="89"/>
      <c r="AQ73" s="89"/>
      <c r="AR73" s="89"/>
      <c r="AS73" s="89"/>
      <c r="AT73" s="89"/>
      <c r="AU73" s="89"/>
      <c r="AV73" s="89"/>
      <c r="AW73" s="89"/>
      <c r="AX73" s="89"/>
      <c r="AY73" s="89"/>
      <c r="AZ73" s="89"/>
      <c r="BA73" s="89"/>
      <c r="BB73" s="89"/>
      <c r="BC73" s="89"/>
      <c r="BD73" s="89"/>
      <c r="BE73" s="11"/>
      <c r="BF73" s="11"/>
      <c r="BG73" s="11"/>
      <c r="BH73" s="11"/>
      <c r="BI73" s="11"/>
      <c r="BJ73" s="11"/>
      <c r="BK73" s="11"/>
      <c r="BL73" s="11"/>
      <c r="BM73" s="11"/>
      <c r="BN73" s="11"/>
      <c r="BO73" s="11"/>
      <c r="BP73" s="11"/>
      <c r="BQ73" s="9"/>
      <c r="BR73" s="9"/>
      <c r="BS73" s="9"/>
      <c r="BT73" s="9"/>
      <c r="BU73" s="9"/>
      <c r="BV73" s="9"/>
      <c r="BW73" s="9"/>
      <c r="BX73" s="9"/>
    </row>
    <row r="74" spans="1:76" x14ac:dyDescent="0.35">
      <c r="A74" s="44"/>
      <c r="B74" s="45"/>
      <c r="C74" s="54"/>
      <c r="D74" s="7"/>
      <c r="E74" s="7"/>
      <c r="F74" s="7"/>
      <c r="G74" s="7"/>
      <c r="H74" s="7"/>
      <c r="I74" s="7"/>
    </row>
    <row r="75" spans="1:76" ht="37" x14ac:dyDescent="0.45">
      <c r="A75" s="44" t="s">
        <v>84</v>
      </c>
      <c r="B75" s="46" t="s">
        <v>34</v>
      </c>
      <c r="C75" s="54"/>
      <c r="D75" s="8" t="b">
        <v>0</v>
      </c>
      <c r="E75" s="8" t="b">
        <v>0</v>
      </c>
      <c r="F75" s="8" t="b">
        <v>0</v>
      </c>
      <c r="G75" s="8" t="b">
        <v>0</v>
      </c>
      <c r="H75" s="8" t="b">
        <v>0</v>
      </c>
      <c r="I75" s="8" t="b">
        <v>0</v>
      </c>
      <c r="K75" s="89" t="str">
        <f t="shared" ref="K75" si="56">IF(D75=TRUE,1,"")</f>
        <v/>
      </c>
      <c r="L75" s="89" t="str">
        <f t="shared" ref="L75" si="57">IF(E75=TRUE,2,"")</f>
        <v/>
      </c>
      <c r="M75" s="89" t="str">
        <f t="shared" ref="M75" si="58">IF(F75=TRUE,3,"")</f>
        <v/>
      </c>
      <c r="N75" s="89" t="str">
        <f t="shared" ref="N75" si="59">IF(G75=TRUE,4,"")</f>
        <v/>
      </c>
      <c r="O75" s="89" t="str">
        <f t="shared" ref="O75" si="60">IF(H75=TRUE,5,"")</f>
        <v/>
      </c>
      <c r="P75" s="89" t="str">
        <f>IF(I75=TRUE,"Ej relevant","")</f>
        <v/>
      </c>
      <c r="Q75" s="89">
        <f t="shared" ref="Q75:Q103" si="61">IF(P75="",5,0)</f>
        <v>5</v>
      </c>
    </row>
    <row r="76" spans="1:76" ht="18.5" x14ac:dyDescent="0.45">
      <c r="A76" s="44"/>
      <c r="B76" s="46"/>
      <c r="C76" s="54"/>
      <c r="D76" s="7"/>
      <c r="E76" s="7"/>
      <c r="F76" s="7"/>
      <c r="G76" s="7"/>
      <c r="H76" s="7"/>
      <c r="I76" s="7"/>
    </row>
    <row r="77" spans="1:76" ht="18.5" x14ac:dyDescent="0.45">
      <c r="A77" s="44" t="s">
        <v>85</v>
      </c>
      <c r="B77" s="46" t="s">
        <v>35</v>
      </c>
      <c r="C77" s="54"/>
      <c r="D77" s="8" t="b">
        <v>0</v>
      </c>
      <c r="E77" s="8" t="b">
        <v>0</v>
      </c>
      <c r="F77" s="8" t="b">
        <v>0</v>
      </c>
      <c r="G77" s="8" t="b">
        <v>0</v>
      </c>
      <c r="H77" s="8" t="b">
        <v>0</v>
      </c>
      <c r="I77" s="8" t="b">
        <v>0</v>
      </c>
      <c r="K77" s="89" t="str">
        <f t="shared" ref="K77" si="62">IF(D77=TRUE,1,"")</f>
        <v/>
      </c>
      <c r="L77" s="89" t="str">
        <f t="shared" ref="L77" si="63">IF(E77=TRUE,2,"")</f>
        <v/>
      </c>
      <c r="M77" s="89" t="str">
        <f t="shared" ref="M77" si="64">IF(F77=TRUE,3,"")</f>
        <v/>
      </c>
      <c r="N77" s="89" t="str">
        <f t="shared" ref="N77" si="65">IF(G77=TRUE,4,"")</f>
        <v/>
      </c>
      <c r="O77" s="89" t="str">
        <f t="shared" ref="O77" si="66">IF(H77=TRUE,5,"")</f>
        <v/>
      </c>
      <c r="P77" s="89" t="str">
        <f>IF(I77=TRUE,"Ej relevant","")</f>
        <v/>
      </c>
      <c r="Q77" s="89">
        <f t="shared" si="61"/>
        <v>5</v>
      </c>
    </row>
    <row r="78" spans="1:76" ht="18.5" x14ac:dyDescent="0.45">
      <c r="A78" s="44"/>
      <c r="B78" s="46"/>
      <c r="C78" s="54"/>
      <c r="D78" s="7"/>
      <c r="E78" s="7"/>
      <c r="F78" s="7"/>
      <c r="G78" s="7"/>
      <c r="H78" s="7"/>
      <c r="I78" s="7"/>
    </row>
    <row r="79" spans="1:76" ht="18.5" x14ac:dyDescent="0.45">
      <c r="A79" s="44" t="s">
        <v>86</v>
      </c>
      <c r="B79" s="46" t="s">
        <v>36</v>
      </c>
      <c r="C79" s="54"/>
      <c r="D79" s="8" t="b">
        <v>0</v>
      </c>
      <c r="E79" s="8" t="b">
        <v>0</v>
      </c>
      <c r="F79" s="8" t="b">
        <v>0</v>
      </c>
      <c r="G79" s="8" t="b">
        <v>0</v>
      </c>
      <c r="H79" s="8" t="b">
        <v>0</v>
      </c>
      <c r="I79" s="8" t="b">
        <v>0</v>
      </c>
      <c r="P79" s="89" t="str">
        <f>IF(I79=TRUE,"Ej relevant","")</f>
        <v/>
      </c>
      <c r="Q79" s="89">
        <f t="shared" si="61"/>
        <v>5</v>
      </c>
    </row>
    <row r="80" spans="1:76" x14ac:dyDescent="0.35">
      <c r="A80" s="44"/>
      <c r="B80" s="45"/>
      <c r="C80" s="54"/>
      <c r="D80" s="7"/>
      <c r="E80" s="7"/>
      <c r="F80" s="7"/>
      <c r="G80" s="7"/>
      <c r="H80" s="7"/>
      <c r="I80" s="7"/>
    </row>
    <row r="81" spans="1:76" customFormat="1" ht="23.5" x14ac:dyDescent="0.55000000000000004">
      <c r="A81" s="44"/>
      <c r="B81" s="98" t="s">
        <v>37</v>
      </c>
      <c r="C81" s="54"/>
      <c r="D81" s="54"/>
      <c r="E81" s="54"/>
      <c r="F81" s="54"/>
      <c r="G81" s="54"/>
      <c r="H81" s="54"/>
      <c r="I81" s="54"/>
      <c r="J81" s="89"/>
      <c r="K81" s="89" t="str">
        <f t="shared" ref="K81" si="67">IF(D81=TRUE,1,"")</f>
        <v/>
      </c>
      <c r="L81" s="89" t="str">
        <f t="shared" ref="L81" si="68">IF(E81=TRUE,2,"")</f>
        <v/>
      </c>
      <c r="M81" s="89" t="str">
        <f t="shared" ref="M81" si="69">IF(F81=TRUE,3,"")</f>
        <v/>
      </c>
      <c r="N81" s="89" t="str">
        <f t="shared" ref="N81" si="70">IF(G81=TRUE,4,"")</f>
        <v/>
      </c>
      <c r="O81" s="89" t="str">
        <f t="shared" ref="O81" si="71">IF(H81=TRUE,5,"")</f>
        <v/>
      </c>
      <c r="P81" s="89"/>
      <c r="Q81" s="89"/>
      <c r="R81" s="89"/>
      <c r="S81" s="89"/>
      <c r="T81" s="89"/>
      <c r="U81" s="89"/>
      <c r="V81" s="89"/>
      <c r="W81" s="89"/>
      <c r="X81" s="89"/>
      <c r="Y81" s="89"/>
      <c r="Z81" s="89"/>
      <c r="AA81" s="89"/>
      <c r="AB81" s="89"/>
      <c r="AC81" s="89"/>
      <c r="AD81" s="89"/>
      <c r="AE81" s="89"/>
      <c r="AF81" s="89"/>
      <c r="AG81" s="89"/>
      <c r="AH81" s="89"/>
      <c r="AI81" s="89"/>
      <c r="AJ81" s="89"/>
      <c r="AK81" s="90"/>
      <c r="AL81" s="90"/>
      <c r="AM81" s="90"/>
      <c r="AN81" s="90"/>
      <c r="AO81" s="89"/>
      <c r="AP81" s="89"/>
      <c r="AQ81" s="89"/>
      <c r="AR81" s="89"/>
      <c r="AS81" s="89"/>
      <c r="AT81" s="89"/>
      <c r="AU81" s="89"/>
      <c r="AV81" s="89"/>
      <c r="AW81" s="89"/>
      <c r="AX81" s="89"/>
      <c r="AY81" s="89"/>
      <c r="AZ81" s="89"/>
      <c r="BA81" s="89"/>
      <c r="BB81" s="89"/>
      <c r="BC81" s="89"/>
      <c r="BD81" s="89"/>
      <c r="BE81" s="11"/>
      <c r="BF81" s="11"/>
      <c r="BG81" s="11"/>
      <c r="BH81" s="11"/>
      <c r="BI81" s="11"/>
      <c r="BJ81" s="11"/>
      <c r="BK81" s="11"/>
      <c r="BL81" s="11"/>
      <c r="BM81" s="11"/>
      <c r="BN81" s="11"/>
      <c r="BO81" s="11"/>
      <c r="BP81" s="11"/>
      <c r="BQ81" s="9"/>
      <c r="BR81" s="9"/>
      <c r="BS81" s="9"/>
      <c r="BT81" s="9"/>
      <c r="BU81" s="9"/>
      <c r="BV81" s="9"/>
      <c r="BW81" s="9"/>
      <c r="BX81" s="9"/>
    </row>
    <row r="82" spans="1:76" x14ac:dyDescent="0.35">
      <c r="A82" s="44"/>
      <c r="B82" s="45"/>
      <c r="C82" s="54"/>
      <c r="D82" s="7"/>
      <c r="E82" s="7"/>
      <c r="F82" s="7"/>
      <c r="G82" s="7"/>
      <c r="H82" s="7"/>
      <c r="I82" s="7"/>
    </row>
    <row r="83" spans="1:76" ht="37" x14ac:dyDescent="0.45">
      <c r="A83" s="44" t="s">
        <v>87</v>
      </c>
      <c r="B83" s="46" t="s">
        <v>38</v>
      </c>
      <c r="C83" s="54"/>
      <c r="D83" s="8" t="b">
        <v>0</v>
      </c>
      <c r="E83" s="8" t="b">
        <v>0</v>
      </c>
      <c r="F83" s="8" t="b">
        <v>0</v>
      </c>
      <c r="G83" s="8" t="b">
        <v>0</v>
      </c>
      <c r="H83" s="8" t="b">
        <v>0</v>
      </c>
      <c r="I83" s="8" t="b">
        <v>0</v>
      </c>
      <c r="K83" s="89" t="str">
        <f t="shared" ref="K83" si="72">IF(D83=TRUE,1,"")</f>
        <v/>
      </c>
      <c r="L83" s="89" t="str">
        <f t="shared" ref="L83" si="73">IF(E83=TRUE,2,"")</f>
        <v/>
      </c>
      <c r="M83" s="89" t="str">
        <f t="shared" ref="M83" si="74">IF(F83=TRUE,3,"")</f>
        <v/>
      </c>
      <c r="N83" s="89" t="str">
        <f t="shared" ref="N83" si="75">IF(G83=TRUE,4,"")</f>
        <v/>
      </c>
      <c r="O83" s="89" t="str">
        <f t="shared" ref="O83" si="76">IF(H83=TRUE,5,"")</f>
        <v/>
      </c>
      <c r="P83" s="89" t="str">
        <f>IF(I83=TRUE,"Ej relevant","")</f>
        <v/>
      </c>
      <c r="Q83" s="89">
        <f t="shared" si="61"/>
        <v>5</v>
      </c>
    </row>
    <row r="84" spans="1:76" x14ac:dyDescent="0.35">
      <c r="A84" s="44"/>
      <c r="B84" s="45"/>
      <c r="C84" s="54"/>
      <c r="D84" s="7"/>
      <c r="E84" s="7"/>
      <c r="F84" s="7"/>
      <c r="G84" s="7"/>
      <c r="H84" s="7"/>
      <c r="I84" s="7"/>
    </row>
    <row r="85" spans="1:76" customFormat="1" ht="52" x14ac:dyDescent="0.6">
      <c r="A85" s="48"/>
      <c r="B85" s="99" t="s">
        <v>39</v>
      </c>
      <c r="C85" s="55"/>
      <c r="D85" s="55"/>
      <c r="E85" s="55"/>
      <c r="F85" s="55"/>
      <c r="G85" s="55"/>
      <c r="H85" s="55"/>
      <c r="I85" s="55"/>
      <c r="J85" s="89"/>
      <c r="K85" s="89" t="str">
        <f t="shared" ref="K85" si="77">IF(D85=TRUE,1,"")</f>
        <v/>
      </c>
      <c r="L85" s="89" t="str">
        <f t="shared" ref="L85" si="78">IF(E85=TRUE,2,"")</f>
        <v/>
      </c>
      <c r="M85" s="89" t="str">
        <f t="shared" ref="M85" si="79">IF(F85=TRUE,3,"")</f>
        <v/>
      </c>
      <c r="N85" s="89" t="str">
        <f t="shared" ref="N85" si="80">IF(G85=TRUE,4,"")</f>
        <v/>
      </c>
      <c r="O85" s="89" t="str">
        <f t="shared" ref="O85" si="81">IF(H85=TRUE,5,"")</f>
        <v/>
      </c>
      <c r="P85" s="89"/>
      <c r="Q85" s="89"/>
      <c r="R85" s="89"/>
      <c r="S85" s="89"/>
      <c r="T85" s="89"/>
      <c r="U85" s="89"/>
      <c r="V85" s="89"/>
      <c r="W85" s="89"/>
      <c r="X85" s="89"/>
      <c r="Y85" s="89"/>
      <c r="Z85" s="89"/>
      <c r="AA85" s="89"/>
      <c r="AB85" s="89"/>
      <c r="AC85" s="89"/>
      <c r="AD85" s="89"/>
      <c r="AE85" s="89"/>
      <c r="AF85" s="89"/>
      <c r="AG85" s="89"/>
      <c r="AH85" s="89"/>
      <c r="AI85" s="89"/>
      <c r="AJ85" s="89"/>
      <c r="AK85" s="90"/>
      <c r="AL85" s="90"/>
      <c r="AM85" s="90"/>
      <c r="AN85" s="90"/>
      <c r="AO85" s="89"/>
      <c r="AP85" s="89"/>
      <c r="AQ85" s="89"/>
      <c r="AR85" s="89"/>
      <c r="AS85" s="89"/>
      <c r="AT85" s="89"/>
      <c r="AU85" s="89"/>
      <c r="AV85" s="89"/>
      <c r="AW85" s="89"/>
      <c r="AX85" s="89"/>
      <c r="AY85" s="89"/>
      <c r="AZ85" s="89"/>
      <c r="BA85" s="89"/>
      <c r="BB85" s="89"/>
      <c r="BC85" s="89"/>
      <c r="BD85" s="89"/>
      <c r="BE85" s="11"/>
      <c r="BF85" s="11"/>
      <c r="BG85" s="11"/>
      <c r="BH85" s="11"/>
      <c r="BI85" s="11"/>
      <c r="BJ85" s="11"/>
      <c r="BK85" s="11"/>
      <c r="BL85" s="11"/>
      <c r="BM85" s="11"/>
      <c r="BN85" s="11"/>
      <c r="BO85" s="11"/>
      <c r="BP85" s="11"/>
      <c r="BQ85" s="9"/>
      <c r="BR85" s="9"/>
      <c r="BS85" s="9"/>
      <c r="BT85" s="9"/>
      <c r="BU85" s="9"/>
      <c r="BV85" s="9"/>
      <c r="BW85" s="9"/>
      <c r="BX85" s="9"/>
    </row>
    <row r="86" spans="1:76" customFormat="1" x14ac:dyDescent="0.35">
      <c r="A86" s="48"/>
      <c r="B86" s="49"/>
      <c r="C86" s="55"/>
      <c r="D86" s="55"/>
      <c r="E86" s="55"/>
      <c r="F86" s="55"/>
      <c r="G86" s="55"/>
      <c r="H86" s="55"/>
      <c r="I86" s="55"/>
      <c r="J86" s="89"/>
      <c r="K86" s="89"/>
      <c r="L86" s="89"/>
      <c r="M86" s="89"/>
      <c r="N86" s="89"/>
      <c r="O86" s="89"/>
      <c r="P86" s="89"/>
      <c r="Q86" s="89"/>
      <c r="R86" s="89"/>
      <c r="S86" s="89"/>
      <c r="T86" s="89"/>
      <c r="U86" s="89"/>
      <c r="V86" s="89"/>
      <c r="W86" s="89"/>
      <c r="X86" s="89"/>
      <c r="Y86" s="89"/>
      <c r="Z86" s="89"/>
      <c r="AA86" s="89"/>
      <c r="AB86" s="89"/>
      <c r="AC86" s="89"/>
      <c r="AD86" s="89"/>
      <c r="AE86" s="89"/>
      <c r="AF86" s="89"/>
      <c r="AG86" s="89"/>
      <c r="AH86" s="89"/>
      <c r="AI86" s="89"/>
      <c r="AJ86" s="89"/>
      <c r="AK86" s="90"/>
      <c r="AL86" s="90"/>
      <c r="AM86" s="90"/>
      <c r="AN86" s="90"/>
      <c r="AO86" s="89"/>
      <c r="AP86" s="89"/>
      <c r="AQ86" s="89"/>
      <c r="AR86" s="89"/>
      <c r="AS86" s="89"/>
      <c r="AT86" s="89"/>
      <c r="AU86" s="89"/>
      <c r="AV86" s="89"/>
      <c r="AW86" s="89"/>
      <c r="AX86" s="89"/>
      <c r="AY86" s="89"/>
      <c r="AZ86" s="89"/>
      <c r="BA86" s="89"/>
      <c r="BB86" s="89"/>
      <c r="BC86" s="89"/>
      <c r="BD86" s="89"/>
      <c r="BE86" s="11"/>
      <c r="BF86" s="11"/>
      <c r="BG86" s="11"/>
      <c r="BH86" s="11"/>
      <c r="BI86" s="11"/>
      <c r="BJ86" s="11"/>
      <c r="BK86" s="11"/>
      <c r="BL86" s="11"/>
      <c r="BM86" s="11"/>
      <c r="BN86" s="11"/>
      <c r="BO86" s="11"/>
      <c r="BP86" s="11"/>
      <c r="BQ86" s="9"/>
      <c r="BR86" s="9"/>
      <c r="BS86" s="9"/>
      <c r="BT86" s="9"/>
      <c r="BU86" s="9"/>
      <c r="BV86" s="9"/>
      <c r="BW86" s="9"/>
      <c r="BX86" s="9"/>
    </row>
    <row r="87" spans="1:76" customFormat="1" ht="23.5" x14ac:dyDescent="0.55000000000000004">
      <c r="A87" s="48"/>
      <c r="B87" s="100" t="s">
        <v>55</v>
      </c>
      <c r="C87" s="55"/>
      <c r="D87" s="55"/>
      <c r="E87" s="55"/>
      <c r="F87" s="55"/>
      <c r="G87" s="55"/>
      <c r="H87" s="55"/>
      <c r="I87" s="55"/>
      <c r="J87" s="89"/>
      <c r="K87" s="89" t="str">
        <f t="shared" ref="K87" si="82">IF(D87=TRUE,1,"")</f>
        <v/>
      </c>
      <c r="L87" s="89" t="str">
        <f t="shared" ref="L87" si="83">IF(E87=TRUE,2,"")</f>
        <v/>
      </c>
      <c r="M87" s="89" t="str">
        <f t="shared" ref="M87" si="84">IF(F87=TRUE,3,"")</f>
        <v/>
      </c>
      <c r="N87" s="89" t="str">
        <f t="shared" ref="N87" si="85">IF(G87=TRUE,4,"")</f>
        <v/>
      </c>
      <c r="O87" s="89" t="str">
        <f t="shared" ref="O87" si="86">IF(H87=TRUE,5,"")</f>
        <v/>
      </c>
      <c r="P87" s="89"/>
      <c r="Q87" s="89"/>
      <c r="R87" s="89"/>
      <c r="S87" s="89"/>
      <c r="T87" s="89"/>
      <c r="U87" s="89"/>
      <c r="V87" s="89"/>
      <c r="W87" s="89"/>
      <c r="X87" s="89"/>
      <c r="Y87" s="89"/>
      <c r="Z87" s="89"/>
      <c r="AA87" s="89"/>
      <c r="AB87" s="89"/>
      <c r="AC87" s="89"/>
      <c r="AD87" s="89"/>
      <c r="AE87" s="89"/>
      <c r="AF87" s="89"/>
      <c r="AG87" s="89"/>
      <c r="AH87" s="89"/>
      <c r="AI87" s="89"/>
      <c r="AJ87" s="89"/>
      <c r="AK87" s="90"/>
      <c r="AL87" s="90"/>
      <c r="AM87" s="90"/>
      <c r="AN87" s="90"/>
      <c r="AO87" s="89"/>
      <c r="AP87" s="89"/>
      <c r="AQ87" s="89"/>
      <c r="AR87" s="89"/>
      <c r="AS87" s="89"/>
      <c r="AT87" s="89"/>
      <c r="AU87" s="89"/>
      <c r="AV87" s="89"/>
      <c r="AW87" s="89"/>
      <c r="AX87" s="89"/>
      <c r="AY87" s="89"/>
      <c r="AZ87" s="89"/>
      <c r="BA87" s="89"/>
      <c r="BB87" s="89"/>
      <c r="BC87" s="89"/>
      <c r="BD87" s="89"/>
      <c r="BE87" s="11"/>
      <c r="BF87" s="11"/>
      <c r="BG87" s="11"/>
      <c r="BH87" s="11"/>
      <c r="BI87" s="11"/>
      <c r="BJ87" s="11"/>
      <c r="BK87" s="11"/>
      <c r="BL87" s="11"/>
      <c r="BM87" s="11"/>
      <c r="BN87" s="11"/>
      <c r="BO87" s="11"/>
      <c r="BP87" s="11"/>
      <c r="BQ87" s="9"/>
      <c r="BR87" s="9"/>
      <c r="BS87" s="9"/>
      <c r="BT87" s="9"/>
      <c r="BU87" s="9"/>
      <c r="BV87" s="9"/>
      <c r="BW87" s="9"/>
      <c r="BX87" s="9"/>
    </row>
    <row r="88" spans="1:76" x14ac:dyDescent="0.35">
      <c r="A88" s="48"/>
      <c r="B88" s="49"/>
      <c r="C88" s="55"/>
      <c r="D88" s="1"/>
      <c r="E88" s="1"/>
      <c r="F88" s="1"/>
      <c r="G88" s="1"/>
      <c r="H88" s="1"/>
      <c r="I88" s="1"/>
    </row>
    <row r="89" spans="1:76" ht="37" x14ac:dyDescent="0.45">
      <c r="A89" s="48" t="s">
        <v>88</v>
      </c>
      <c r="B89" s="50" t="s">
        <v>56</v>
      </c>
      <c r="C89" s="55"/>
      <c r="D89" s="4" t="b">
        <v>0</v>
      </c>
      <c r="E89" s="4" t="b">
        <v>0</v>
      </c>
      <c r="F89" s="4" t="b">
        <v>0</v>
      </c>
      <c r="G89" s="4" t="b">
        <v>0</v>
      </c>
      <c r="H89" s="4" t="b">
        <v>0</v>
      </c>
      <c r="I89" s="4" t="b">
        <v>0</v>
      </c>
      <c r="K89" s="89" t="str">
        <f t="shared" ref="K89" si="87">IF(D89=TRUE,1,"")</f>
        <v/>
      </c>
      <c r="L89" s="89" t="str">
        <f t="shared" ref="L89" si="88">IF(E89=TRUE,2,"")</f>
        <v/>
      </c>
      <c r="M89" s="89" t="str">
        <f t="shared" ref="M89" si="89">IF(F89=TRUE,3,"")</f>
        <v/>
      </c>
      <c r="N89" s="89" t="str">
        <f t="shared" ref="N89" si="90">IF(G89=TRUE,4,"")</f>
        <v/>
      </c>
      <c r="O89" s="89" t="str">
        <f t="shared" ref="O89" si="91">IF(H89=TRUE,5,"")</f>
        <v/>
      </c>
      <c r="P89" s="89" t="str">
        <f>IF(I89=TRUE,"Ej relevant","")</f>
        <v/>
      </c>
      <c r="Q89" s="89">
        <f t="shared" si="61"/>
        <v>5</v>
      </c>
    </row>
    <row r="90" spans="1:76" ht="18.5" x14ac:dyDescent="0.45">
      <c r="A90" s="48"/>
      <c r="B90" s="50"/>
      <c r="C90" s="55"/>
      <c r="D90" s="1"/>
      <c r="E90" s="1"/>
      <c r="F90" s="1"/>
      <c r="G90" s="1"/>
      <c r="H90" s="1"/>
      <c r="I90" s="1"/>
    </row>
    <row r="91" spans="1:76" ht="18.5" x14ac:dyDescent="0.45">
      <c r="A91" s="48" t="s">
        <v>89</v>
      </c>
      <c r="B91" s="50" t="s">
        <v>57</v>
      </c>
      <c r="C91" s="55"/>
      <c r="D91" s="4" t="b">
        <v>0</v>
      </c>
      <c r="E91" s="4" t="b">
        <v>0</v>
      </c>
      <c r="F91" s="4" t="b">
        <v>0</v>
      </c>
      <c r="G91" s="4" t="b">
        <v>0</v>
      </c>
      <c r="H91" s="4" t="b">
        <v>0</v>
      </c>
      <c r="I91" s="4" t="b">
        <v>0</v>
      </c>
      <c r="K91" s="89" t="str">
        <f t="shared" ref="K91" si="92">IF(D91=TRUE,1,"")</f>
        <v/>
      </c>
      <c r="L91" s="89" t="str">
        <f t="shared" ref="L91" si="93">IF(E91=TRUE,2,"")</f>
        <v/>
      </c>
      <c r="M91" s="89" t="str">
        <f t="shared" ref="M91" si="94">IF(F91=TRUE,3,"")</f>
        <v/>
      </c>
      <c r="N91" s="89" t="str">
        <f t="shared" ref="N91" si="95">IF(G91=TRUE,4,"")</f>
        <v/>
      </c>
      <c r="O91" s="89" t="str">
        <f t="shared" ref="O91" si="96">IF(H91=TRUE,5,"")</f>
        <v/>
      </c>
      <c r="P91" s="89" t="str">
        <f>IF(I91=TRUE,"Ej relevant","")</f>
        <v/>
      </c>
      <c r="Q91" s="89">
        <f t="shared" si="61"/>
        <v>5</v>
      </c>
    </row>
    <row r="92" spans="1:76" ht="18.5" x14ac:dyDescent="0.45">
      <c r="A92" s="48"/>
      <c r="B92" s="50"/>
      <c r="C92" s="55"/>
      <c r="D92" s="1"/>
      <c r="E92" s="1"/>
      <c r="F92" s="1"/>
      <c r="G92" s="1"/>
      <c r="H92" s="1"/>
      <c r="I92" s="1"/>
    </row>
    <row r="93" spans="1:76" ht="18.5" x14ac:dyDescent="0.45">
      <c r="A93" s="48" t="s">
        <v>90</v>
      </c>
      <c r="B93" s="51" t="s">
        <v>58</v>
      </c>
      <c r="C93" s="55"/>
      <c r="D93" s="4" t="b">
        <v>0</v>
      </c>
      <c r="E93" s="4" t="b">
        <v>0</v>
      </c>
      <c r="F93" s="4" t="b">
        <v>0</v>
      </c>
      <c r="G93" s="4" t="b">
        <v>0</v>
      </c>
      <c r="H93" s="4" t="b">
        <v>0</v>
      </c>
      <c r="I93" s="4" t="b">
        <v>0</v>
      </c>
      <c r="K93" s="89" t="str">
        <f t="shared" ref="K93" si="97">IF(D93=TRUE,1,"")</f>
        <v/>
      </c>
      <c r="L93" s="89" t="str">
        <f t="shared" ref="L93" si="98">IF(E93=TRUE,2,"")</f>
        <v/>
      </c>
      <c r="M93" s="89" t="str">
        <f t="shared" ref="M93" si="99">IF(F93=TRUE,3,"")</f>
        <v/>
      </c>
      <c r="N93" s="89" t="str">
        <f t="shared" ref="N93" si="100">IF(G93=TRUE,4,"")</f>
        <v/>
      </c>
      <c r="O93" s="89" t="str">
        <f t="shared" ref="O93" si="101">IF(H93=TRUE,5,"")</f>
        <v/>
      </c>
      <c r="P93" s="89" t="str">
        <f>IF(I93=TRUE,"Ej relevant","")</f>
        <v/>
      </c>
      <c r="Q93" s="89">
        <f t="shared" si="61"/>
        <v>5</v>
      </c>
    </row>
    <row r="94" spans="1:76" ht="18.5" x14ac:dyDescent="0.45">
      <c r="A94" s="48"/>
      <c r="B94" s="50"/>
      <c r="C94" s="55"/>
      <c r="D94" s="1"/>
      <c r="E94" s="1"/>
      <c r="F94" s="1"/>
      <c r="G94" s="1"/>
      <c r="H94" s="1"/>
      <c r="I94" s="1"/>
    </row>
    <row r="95" spans="1:76" ht="18.5" x14ac:dyDescent="0.45">
      <c r="A95" s="48" t="s">
        <v>91</v>
      </c>
      <c r="B95" s="50" t="s">
        <v>59</v>
      </c>
      <c r="C95" s="55"/>
      <c r="D95" s="4" t="b">
        <v>0</v>
      </c>
      <c r="E95" s="4" t="b">
        <v>0</v>
      </c>
      <c r="F95" s="4" t="b">
        <v>0</v>
      </c>
      <c r="G95" s="4" t="b">
        <v>0</v>
      </c>
      <c r="H95" s="4" t="b">
        <v>0</v>
      </c>
      <c r="I95" s="4" t="b">
        <v>0</v>
      </c>
      <c r="K95" s="89" t="str">
        <f t="shared" ref="K95" si="102">IF(D95=TRUE,1,"")</f>
        <v/>
      </c>
      <c r="L95" s="89" t="str">
        <f t="shared" ref="L95" si="103">IF(E95=TRUE,2,"")</f>
        <v/>
      </c>
      <c r="M95" s="89" t="str">
        <f t="shared" ref="M95" si="104">IF(F95=TRUE,3,"")</f>
        <v/>
      </c>
      <c r="N95" s="89" t="str">
        <f t="shared" ref="N95" si="105">IF(G95=TRUE,4,"")</f>
        <v/>
      </c>
      <c r="O95" s="89" t="str">
        <f t="shared" ref="O95" si="106">IF(H95=TRUE,5,"")</f>
        <v/>
      </c>
      <c r="P95" s="89" t="str">
        <f>IF(I95=TRUE,"Ej relevant","")</f>
        <v/>
      </c>
      <c r="Q95" s="89">
        <f t="shared" si="61"/>
        <v>5</v>
      </c>
    </row>
    <row r="96" spans="1:76" ht="18.5" x14ac:dyDescent="0.45">
      <c r="A96" s="48"/>
      <c r="B96" s="50"/>
      <c r="C96" s="55"/>
      <c r="D96" s="1"/>
      <c r="E96" s="1"/>
      <c r="F96" s="1"/>
      <c r="G96" s="1"/>
      <c r="H96" s="1"/>
      <c r="I96" s="1"/>
    </row>
    <row r="97" spans="1:56" ht="18.5" x14ac:dyDescent="0.45">
      <c r="A97" s="48" t="s">
        <v>92</v>
      </c>
      <c r="B97" s="50" t="s">
        <v>60</v>
      </c>
      <c r="C97" s="55"/>
      <c r="D97" s="4" t="b">
        <v>0</v>
      </c>
      <c r="E97" s="4" t="b">
        <v>0</v>
      </c>
      <c r="F97" s="4" t="b">
        <v>0</v>
      </c>
      <c r="G97" s="4" t="b">
        <v>0</v>
      </c>
      <c r="H97" s="4" t="b">
        <v>0</v>
      </c>
      <c r="I97" s="4" t="b">
        <v>0</v>
      </c>
      <c r="K97" s="89" t="str">
        <f t="shared" ref="K97" si="107">IF(D97=TRUE,1,"")</f>
        <v/>
      </c>
      <c r="L97" s="89" t="str">
        <f t="shared" ref="L97" si="108">IF(E97=TRUE,2,"")</f>
        <v/>
      </c>
      <c r="M97" s="89" t="str">
        <f t="shared" ref="M97" si="109">IF(F97=TRUE,3,"")</f>
        <v/>
      </c>
      <c r="N97" s="89" t="str">
        <f t="shared" ref="N97" si="110">IF(G97=TRUE,4,"")</f>
        <v/>
      </c>
      <c r="O97" s="89" t="str">
        <f t="shared" ref="O97" si="111">IF(H97=TRUE,5,"")</f>
        <v/>
      </c>
      <c r="P97" s="89" t="str">
        <f>IF(I97=TRUE,"Ej relevant","")</f>
        <v/>
      </c>
      <c r="Q97" s="89">
        <f t="shared" si="61"/>
        <v>5</v>
      </c>
    </row>
    <row r="98" spans="1:56" ht="18.5" x14ac:dyDescent="0.45">
      <c r="A98" s="48"/>
      <c r="B98" s="50"/>
      <c r="C98" s="55"/>
      <c r="D98" s="1"/>
      <c r="E98" s="1"/>
      <c r="F98" s="1"/>
      <c r="G98" s="1"/>
      <c r="H98" s="1"/>
      <c r="I98" s="1"/>
    </row>
    <row r="99" spans="1:56" ht="18.5" x14ac:dyDescent="0.45">
      <c r="A99" s="48" t="s">
        <v>93</v>
      </c>
      <c r="B99" s="50" t="s">
        <v>61</v>
      </c>
      <c r="C99" s="55"/>
      <c r="D99" s="4" t="b">
        <v>0</v>
      </c>
      <c r="E99" s="4" t="b">
        <v>0</v>
      </c>
      <c r="F99" s="4" t="b">
        <v>0</v>
      </c>
      <c r="G99" s="4" t="b">
        <v>0</v>
      </c>
      <c r="H99" s="4" t="b">
        <v>0</v>
      </c>
      <c r="I99" s="4" t="b">
        <v>0</v>
      </c>
      <c r="K99" s="89" t="str">
        <f t="shared" ref="K99" si="112">IF(D99=TRUE,1,"")</f>
        <v/>
      </c>
      <c r="L99" s="89" t="str">
        <f t="shared" ref="L99" si="113">IF(E99=TRUE,2,"")</f>
        <v/>
      </c>
      <c r="M99" s="89" t="str">
        <f t="shared" ref="M99" si="114">IF(F99=TRUE,3,"")</f>
        <v/>
      </c>
      <c r="N99" s="89" t="str">
        <f t="shared" ref="N99" si="115">IF(G99=TRUE,4,"")</f>
        <v/>
      </c>
      <c r="O99" s="89" t="str">
        <f t="shared" ref="O99" si="116">IF(H99=TRUE,5,"")</f>
        <v/>
      </c>
      <c r="P99" s="89" t="str">
        <f>IF(I99=TRUE,"Ej relevant","")</f>
        <v/>
      </c>
      <c r="Q99" s="89">
        <f t="shared" si="61"/>
        <v>5</v>
      </c>
    </row>
    <row r="100" spans="1:56" ht="18.5" x14ac:dyDescent="0.45">
      <c r="A100" s="48"/>
      <c r="B100" s="50"/>
      <c r="C100" s="55"/>
      <c r="D100" s="1"/>
      <c r="E100" s="1"/>
      <c r="F100" s="1"/>
      <c r="G100" s="1"/>
      <c r="H100" s="1"/>
      <c r="I100" s="1"/>
    </row>
    <row r="101" spans="1:56" ht="37" x14ac:dyDescent="0.45">
      <c r="A101" s="48" t="s">
        <v>94</v>
      </c>
      <c r="B101" s="50" t="s">
        <v>62</v>
      </c>
      <c r="C101" s="55"/>
      <c r="D101" s="4" t="b">
        <v>0</v>
      </c>
      <c r="E101" s="4" t="b">
        <v>0</v>
      </c>
      <c r="F101" s="4" t="b">
        <v>0</v>
      </c>
      <c r="G101" s="4" t="b">
        <v>0</v>
      </c>
      <c r="H101" s="4" t="b">
        <v>0</v>
      </c>
      <c r="I101" s="4" t="b">
        <v>0</v>
      </c>
      <c r="K101" s="89" t="str">
        <f t="shared" ref="K101" si="117">IF(D101=TRUE,1,"")</f>
        <v/>
      </c>
      <c r="L101" s="89" t="str">
        <f t="shared" ref="L101" si="118">IF(E101=TRUE,2,"")</f>
        <v/>
      </c>
      <c r="M101" s="89" t="str">
        <f t="shared" ref="M101" si="119">IF(F101=TRUE,3,"")</f>
        <v/>
      </c>
      <c r="N101" s="89" t="str">
        <f t="shared" ref="N101" si="120">IF(G101=TRUE,4,"")</f>
        <v/>
      </c>
      <c r="O101" s="89" t="str">
        <f t="shared" ref="O101" si="121">IF(H101=TRUE,5,"")</f>
        <v/>
      </c>
      <c r="P101" s="89" t="str">
        <f>IF(I101=TRUE,"Ej relevant","")</f>
        <v/>
      </c>
      <c r="Q101" s="89">
        <f t="shared" si="61"/>
        <v>5</v>
      </c>
    </row>
    <row r="102" spans="1:56" ht="16" x14ac:dyDescent="0.4">
      <c r="A102" s="48"/>
      <c r="B102" s="52"/>
      <c r="C102" s="55"/>
      <c r="D102" s="1"/>
      <c r="E102" s="1"/>
      <c r="F102" s="1"/>
      <c r="G102" s="1"/>
      <c r="H102" s="1"/>
      <c r="I102" s="1"/>
    </row>
    <row r="103" spans="1:56" ht="18.5" x14ac:dyDescent="0.45">
      <c r="A103" s="48" t="s">
        <v>95</v>
      </c>
      <c r="B103" s="50" t="s">
        <v>96</v>
      </c>
      <c r="C103" s="55"/>
      <c r="D103" s="4" t="b">
        <v>0</v>
      </c>
      <c r="E103" s="4" t="b">
        <v>0</v>
      </c>
      <c r="F103" s="4" t="b">
        <v>0</v>
      </c>
      <c r="G103" s="4" t="b">
        <v>0</v>
      </c>
      <c r="H103" s="4" t="b">
        <v>0</v>
      </c>
      <c r="I103" s="4" t="b">
        <v>0</v>
      </c>
      <c r="K103" s="89" t="str">
        <f>IF(D103=TRUE,1,"")</f>
        <v/>
      </c>
      <c r="L103" s="89" t="str">
        <f>IF(E103=TRUE,2,"")</f>
        <v/>
      </c>
      <c r="M103" s="89" t="str">
        <f>IF(F103=TRUE,3,"")</f>
        <v/>
      </c>
      <c r="N103" s="89" t="str">
        <f>IF(G103=TRUE,4,"")</f>
        <v/>
      </c>
      <c r="O103" s="89" t="str">
        <f>IF(H103=TRUE,5,"")</f>
        <v/>
      </c>
      <c r="P103" s="89" t="str">
        <f>IF(I103=TRUE,"Ej relevant","")</f>
        <v/>
      </c>
      <c r="Q103" s="89">
        <f t="shared" si="61"/>
        <v>5</v>
      </c>
    </row>
    <row r="104" spans="1:56" s="11" customFormat="1" x14ac:dyDescent="0.35">
      <c r="B104" s="101"/>
      <c r="J104" s="89"/>
      <c r="K104" s="89">
        <f>COUNTIF(K7:K103,"1")</f>
        <v>0</v>
      </c>
      <c r="L104" s="89">
        <f>COUNTIF(L7:L103,"2")</f>
        <v>0</v>
      </c>
      <c r="M104" s="89">
        <f>COUNTIF(M7:M103,"3")</f>
        <v>0</v>
      </c>
      <c r="N104" s="89">
        <f>COUNTIF(N7:N103,"4")</f>
        <v>0</v>
      </c>
      <c r="O104" s="89">
        <f>COUNTIF(O7:O103,"5")</f>
        <v>0</v>
      </c>
      <c r="P104" s="89">
        <f>COUNTIF(P7:P103,"Ej relevant")</f>
        <v>0</v>
      </c>
      <c r="Q104" s="89"/>
      <c r="R104" s="89">
        <f>SUM(K104:O104)</f>
        <v>0</v>
      </c>
      <c r="S104" s="96">
        <v>52</v>
      </c>
      <c r="T104" s="89"/>
      <c r="U104" s="89"/>
      <c r="V104" s="89"/>
      <c r="W104" s="89"/>
      <c r="X104" s="89"/>
      <c r="Y104" s="89"/>
      <c r="Z104" s="89"/>
      <c r="AA104" s="89"/>
      <c r="AB104" s="89"/>
      <c r="AC104" s="89"/>
      <c r="AD104" s="89"/>
      <c r="AE104" s="89"/>
      <c r="AF104" s="89"/>
      <c r="AG104" s="89"/>
      <c r="AH104" s="89"/>
      <c r="AI104" s="89"/>
      <c r="AJ104" s="89"/>
      <c r="AK104" s="90"/>
      <c r="AL104" s="90"/>
      <c r="AM104" s="90"/>
      <c r="AN104" s="90"/>
      <c r="AO104" s="89"/>
      <c r="AP104" s="89"/>
      <c r="AQ104" s="89"/>
      <c r="AR104" s="89"/>
      <c r="AS104" s="89"/>
      <c r="AT104" s="89"/>
      <c r="AU104" s="89"/>
      <c r="AV104" s="89"/>
      <c r="AW104" s="89"/>
      <c r="AX104" s="89"/>
      <c r="AY104" s="89"/>
      <c r="AZ104" s="89"/>
      <c r="BA104" s="89"/>
      <c r="BB104" s="89"/>
      <c r="BC104" s="89"/>
      <c r="BD104" s="89"/>
    </row>
    <row r="105" spans="1:56" s="11" customFormat="1" x14ac:dyDescent="0.35">
      <c r="B105" s="101"/>
      <c r="J105" s="89" t="s">
        <v>51</v>
      </c>
      <c r="K105" s="89">
        <f>SUM(K7:K103)</f>
        <v>0</v>
      </c>
      <c r="L105" s="89">
        <f>SUM(L7:L103)</f>
        <v>0</v>
      </c>
      <c r="M105" s="89">
        <f>SUM(M7:M103)</f>
        <v>0</v>
      </c>
      <c r="N105" s="89">
        <f>SUM(N7:N103)</f>
        <v>0</v>
      </c>
      <c r="O105" s="89">
        <f>SUM(O7:O103)</f>
        <v>0</v>
      </c>
      <c r="P105" s="89"/>
      <c r="Q105" s="89"/>
      <c r="R105" s="89"/>
      <c r="S105" s="96">
        <f>SUM(Q7:Q103)</f>
        <v>195</v>
      </c>
      <c r="T105" s="89"/>
      <c r="U105" s="89"/>
      <c r="V105" s="89"/>
      <c r="W105" s="89"/>
      <c r="X105" s="89"/>
      <c r="Y105" s="89"/>
      <c r="Z105" s="89"/>
      <c r="AA105" s="89"/>
      <c r="AB105" s="89"/>
      <c r="AC105" s="89"/>
      <c r="AD105" s="89"/>
      <c r="AE105" s="89"/>
      <c r="AF105" s="89"/>
      <c r="AG105" s="89"/>
      <c r="AH105" s="89"/>
      <c r="AI105" s="89"/>
      <c r="AJ105" s="89"/>
      <c r="AK105" s="90"/>
      <c r="AL105" s="90"/>
      <c r="AM105" s="90"/>
      <c r="AN105" s="90"/>
      <c r="AO105" s="89"/>
      <c r="AP105" s="89"/>
      <c r="AQ105" s="89"/>
      <c r="AR105" s="89"/>
      <c r="AS105" s="89"/>
      <c r="AT105" s="89"/>
      <c r="AU105" s="89"/>
      <c r="AV105" s="89"/>
      <c r="AW105" s="89"/>
      <c r="AX105" s="89"/>
      <c r="AY105" s="89"/>
      <c r="AZ105" s="89"/>
      <c r="BA105" s="89"/>
      <c r="BB105" s="89"/>
      <c r="BC105" s="89"/>
      <c r="BD105" s="89"/>
    </row>
    <row r="106" spans="1:56" s="11" customFormat="1" x14ac:dyDescent="0.35">
      <c r="B106" s="101"/>
      <c r="J106" s="89"/>
      <c r="K106" s="102">
        <f>K105/$S$105</f>
        <v>0</v>
      </c>
      <c r="L106" s="102">
        <f t="shared" ref="L106:O106" si="122">L105/$S$105</f>
        <v>0</v>
      </c>
      <c r="M106" s="102">
        <f t="shared" si="122"/>
        <v>0</v>
      </c>
      <c r="N106" s="102">
        <f t="shared" si="122"/>
        <v>0</v>
      </c>
      <c r="O106" s="102">
        <f t="shared" si="122"/>
        <v>0</v>
      </c>
      <c r="P106" s="89"/>
      <c r="Q106" s="95" t="s">
        <v>52</v>
      </c>
      <c r="R106" s="89"/>
      <c r="S106" s="89"/>
      <c r="T106" s="89"/>
      <c r="U106" s="89"/>
      <c r="V106" s="89"/>
      <c r="W106" s="89"/>
      <c r="X106" s="89"/>
      <c r="Y106" s="89"/>
      <c r="Z106" s="89"/>
      <c r="AA106" s="89"/>
      <c r="AB106" s="89"/>
      <c r="AC106" s="89"/>
      <c r="AD106" s="89"/>
      <c r="AE106" s="89"/>
      <c r="AF106" s="89"/>
      <c r="AG106" s="89"/>
      <c r="AH106" s="89"/>
      <c r="AI106" s="89"/>
      <c r="AJ106" s="89"/>
      <c r="AK106" s="90"/>
      <c r="AL106" s="90"/>
      <c r="AM106" s="90"/>
      <c r="AN106" s="90"/>
      <c r="AO106" s="89"/>
      <c r="AP106" s="89"/>
      <c r="AQ106" s="89"/>
      <c r="AR106" s="89"/>
      <c r="AS106" s="89"/>
      <c r="AT106" s="89"/>
      <c r="AU106" s="89"/>
      <c r="AV106" s="89"/>
      <c r="AW106" s="89"/>
      <c r="AX106" s="89"/>
      <c r="AY106" s="89"/>
      <c r="AZ106" s="89"/>
      <c r="BA106" s="89"/>
      <c r="BB106" s="89"/>
      <c r="BC106" s="89"/>
      <c r="BD106" s="89"/>
    </row>
    <row r="107" spans="1:56" s="11" customFormat="1" x14ac:dyDescent="0.35">
      <c r="B107" s="101"/>
      <c r="J107" s="89"/>
      <c r="K107" s="89" t="str">
        <f>IF(K105=0,"",K105/K104)</f>
        <v/>
      </c>
      <c r="L107" s="89" t="str">
        <f t="shared" ref="L107:O107" si="123">IF(L105=0,"",L105/L104)</f>
        <v/>
      </c>
      <c r="M107" s="89" t="str">
        <f t="shared" si="123"/>
        <v/>
      </c>
      <c r="N107" s="89" t="str">
        <f t="shared" si="123"/>
        <v/>
      </c>
      <c r="O107" s="89" t="str">
        <f t="shared" si="123"/>
        <v/>
      </c>
      <c r="P107" s="89"/>
      <c r="Q107" s="89"/>
      <c r="R107" s="89"/>
      <c r="S107" s="89"/>
      <c r="T107" s="89"/>
      <c r="U107" s="89"/>
      <c r="V107" s="89"/>
      <c r="W107" s="89"/>
      <c r="X107" s="89"/>
      <c r="Y107" s="89"/>
      <c r="Z107" s="89"/>
      <c r="AA107" s="89"/>
      <c r="AB107" s="89"/>
      <c r="AC107" s="89"/>
      <c r="AD107" s="89"/>
      <c r="AE107" s="89"/>
      <c r="AF107" s="89"/>
      <c r="AG107" s="89"/>
      <c r="AH107" s="89"/>
      <c r="AI107" s="89"/>
      <c r="AJ107" s="89"/>
      <c r="AK107" s="90"/>
      <c r="AL107" s="90"/>
      <c r="AM107" s="90"/>
      <c r="AN107" s="90"/>
      <c r="AO107" s="89"/>
      <c r="AP107" s="89"/>
      <c r="AQ107" s="89"/>
      <c r="AR107" s="89"/>
      <c r="AS107" s="89"/>
      <c r="AT107" s="89"/>
      <c r="AU107" s="89"/>
      <c r="AV107" s="89"/>
      <c r="AW107" s="89"/>
      <c r="AX107" s="89"/>
      <c r="AY107" s="89"/>
      <c r="AZ107" s="89"/>
      <c r="BA107" s="89"/>
      <c r="BB107" s="89"/>
      <c r="BC107" s="89"/>
      <c r="BD107" s="89"/>
    </row>
    <row r="108" spans="1:56" s="11" customFormat="1" x14ac:dyDescent="0.35">
      <c r="B108" s="101"/>
      <c r="J108" s="89"/>
      <c r="K108" s="89"/>
      <c r="L108" s="89"/>
      <c r="M108" s="89"/>
      <c r="N108" s="89"/>
      <c r="O108" s="89"/>
      <c r="P108" s="89"/>
      <c r="Q108" s="89"/>
      <c r="R108" s="89"/>
      <c r="S108" s="89"/>
      <c r="T108" s="89"/>
      <c r="U108" s="89"/>
      <c r="V108" s="89"/>
      <c r="W108" s="89"/>
      <c r="X108" s="89"/>
      <c r="Y108" s="89"/>
      <c r="Z108" s="89"/>
      <c r="AA108" s="89"/>
      <c r="AB108" s="89"/>
      <c r="AC108" s="89"/>
      <c r="AD108" s="89"/>
      <c r="AE108" s="89"/>
      <c r="AF108" s="89"/>
      <c r="AG108" s="89"/>
      <c r="AH108" s="89"/>
      <c r="AI108" s="89"/>
      <c r="AJ108" s="89"/>
      <c r="AK108" s="90"/>
      <c r="AL108" s="90"/>
      <c r="AM108" s="90"/>
      <c r="AN108" s="90"/>
      <c r="AO108" s="89"/>
      <c r="AP108" s="89"/>
      <c r="AQ108" s="89"/>
      <c r="AR108" s="89"/>
      <c r="AS108" s="89"/>
      <c r="AT108" s="89"/>
      <c r="AU108" s="89"/>
      <c r="AV108" s="89"/>
      <c r="AW108" s="89"/>
      <c r="AX108" s="89"/>
      <c r="AY108" s="89"/>
      <c r="AZ108" s="89"/>
      <c r="BA108" s="89"/>
      <c r="BB108" s="89"/>
      <c r="BC108" s="89"/>
      <c r="BD108" s="89"/>
    </row>
    <row r="109" spans="1:56" s="11" customFormat="1" ht="16" x14ac:dyDescent="0.4">
      <c r="B109" s="101"/>
      <c r="J109" s="89"/>
      <c r="K109" s="103" t="s">
        <v>49</v>
      </c>
      <c r="L109" s="104"/>
      <c r="M109" s="89"/>
      <c r="N109" s="89"/>
      <c r="O109" s="89"/>
      <c r="P109" s="89"/>
      <c r="Q109" s="89"/>
      <c r="R109" s="89"/>
      <c r="S109" s="89"/>
      <c r="T109" s="89"/>
      <c r="U109" s="89"/>
      <c r="V109" s="89"/>
      <c r="W109" s="89"/>
      <c r="X109" s="89"/>
      <c r="Y109" s="89"/>
      <c r="Z109" s="89"/>
      <c r="AA109" s="89"/>
      <c r="AB109" s="89"/>
      <c r="AC109" s="89"/>
      <c r="AD109" s="89"/>
      <c r="AE109" s="89"/>
      <c r="AF109" s="89"/>
      <c r="AG109" s="89"/>
      <c r="AH109" s="89"/>
      <c r="AI109" s="89"/>
      <c r="AJ109" s="89"/>
      <c r="AK109" s="90"/>
      <c r="AL109" s="90"/>
      <c r="AM109" s="90"/>
      <c r="AN109" s="90"/>
      <c r="AO109" s="89"/>
      <c r="AP109" s="89"/>
      <c r="AQ109" s="89"/>
      <c r="AR109" s="89"/>
      <c r="AS109" s="89"/>
      <c r="AT109" s="89"/>
      <c r="AU109" s="89"/>
      <c r="AV109" s="89"/>
      <c r="AW109" s="89"/>
      <c r="AX109" s="89"/>
      <c r="AY109" s="89"/>
      <c r="AZ109" s="89"/>
      <c r="BA109" s="89"/>
      <c r="BB109" s="89"/>
      <c r="BC109" s="89"/>
      <c r="BD109" s="89"/>
    </row>
    <row r="110" spans="1:56" s="11" customFormat="1" x14ac:dyDescent="0.35">
      <c r="B110" s="101"/>
      <c r="J110" s="89"/>
      <c r="K110" s="89"/>
      <c r="L110" s="89"/>
      <c r="M110" s="89"/>
      <c r="N110" s="89"/>
      <c r="O110" s="89"/>
      <c r="P110" s="89"/>
      <c r="Q110" s="89"/>
      <c r="R110" s="89"/>
      <c r="S110" s="89"/>
      <c r="T110" s="89"/>
      <c r="U110" s="89"/>
      <c r="V110" s="89"/>
      <c r="W110" s="89"/>
      <c r="X110" s="89"/>
      <c r="Y110" s="89"/>
      <c r="Z110" s="89"/>
      <c r="AA110" s="89"/>
      <c r="AB110" s="89"/>
      <c r="AC110" s="89"/>
      <c r="AD110" s="89"/>
      <c r="AE110" s="89"/>
      <c r="AF110" s="89"/>
      <c r="AG110" s="89"/>
      <c r="AH110" s="89"/>
      <c r="AI110" s="89"/>
      <c r="AJ110" s="89"/>
      <c r="AK110" s="90"/>
      <c r="AL110" s="90"/>
      <c r="AM110" s="90"/>
      <c r="AN110" s="90"/>
      <c r="AO110" s="89"/>
      <c r="AP110" s="89"/>
      <c r="AQ110" s="89"/>
      <c r="AR110" s="89"/>
      <c r="AS110" s="89"/>
      <c r="AT110" s="89"/>
      <c r="AU110" s="89"/>
      <c r="AV110" s="89"/>
      <c r="AW110" s="89"/>
      <c r="AX110" s="89"/>
      <c r="AY110" s="89"/>
      <c r="AZ110" s="89"/>
      <c r="BA110" s="89"/>
      <c r="BB110" s="89"/>
      <c r="BC110" s="89"/>
      <c r="BD110" s="89"/>
    </row>
    <row r="111" spans="1:56" s="11" customFormat="1" ht="16" x14ac:dyDescent="0.4">
      <c r="B111" s="101"/>
      <c r="J111" s="89"/>
      <c r="K111" s="104" t="s">
        <v>53</v>
      </c>
      <c r="L111" s="105" t="e">
        <f>AVERAGE(Frågeformulär!K7:O103)</f>
        <v>#DIV/0!</v>
      </c>
      <c r="M111" s="89"/>
      <c r="N111" s="89"/>
      <c r="O111" s="89"/>
      <c r="P111" s="89"/>
      <c r="Q111" s="89"/>
      <c r="R111" s="89"/>
      <c r="S111" s="89"/>
      <c r="T111" s="89"/>
      <c r="U111" s="89"/>
      <c r="V111" s="89"/>
      <c r="W111" s="89"/>
      <c r="X111" s="89"/>
      <c r="Y111" s="89"/>
      <c r="Z111" s="89"/>
      <c r="AA111" s="89"/>
      <c r="AB111" s="89"/>
      <c r="AC111" s="89"/>
      <c r="AD111" s="89"/>
      <c r="AE111" s="89"/>
      <c r="AF111" s="89"/>
      <c r="AG111" s="89"/>
      <c r="AH111" s="89"/>
      <c r="AI111" s="89"/>
      <c r="AJ111" s="89"/>
      <c r="AK111" s="90"/>
      <c r="AL111" s="90"/>
      <c r="AM111" s="90"/>
      <c r="AN111" s="90"/>
      <c r="AO111" s="89"/>
      <c r="AP111" s="89"/>
      <c r="AQ111" s="89"/>
      <c r="AR111" s="89"/>
      <c r="AS111" s="89"/>
      <c r="AT111" s="89"/>
      <c r="AU111" s="89"/>
      <c r="AV111" s="89"/>
      <c r="AW111" s="89"/>
      <c r="AX111" s="89"/>
      <c r="AY111" s="89"/>
      <c r="AZ111" s="89"/>
      <c r="BA111" s="89"/>
      <c r="BB111" s="89"/>
      <c r="BC111" s="89"/>
      <c r="BD111" s="89"/>
    </row>
    <row r="112" spans="1:56" s="11" customFormat="1" ht="16" x14ac:dyDescent="0.4">
      <c r="B112" s="101"/>
      <c r="J112" s="89"/>
      <c r="K112" s="106"/>
      <c r="L112" s="107"/>
      <c r="M112" s="89"/>
      <c r="N112" s="89"/>
      <c r="O112" s="96"/>
      <c r="P112" s="96">
        <v>1</v>
      </c>
      <c r="Q112" s="96">
        <v>2</v>
      </c>
      <c r="R112" s="96">
        <v>3</v>
      </c>
      <c r="S112" s="96">
        <v>4</v>
      </c>
      <c r="T112" s="96">
        <v>5</v>
      </c>
      <c r="U112" s="96" t="s">
        <v>41</v>
      </c>
      <c r="V112" s="89"/>
      <c r="W112" s="89"/>
      <c r="X112" s="89"/>
      <c r="Y112" s="89"/>
      <c r="Z112" s="89"/>
      <c r="AA112" s="89"/>
      <c r="AB112" s="89"/>
      <c r="AC112" s="89"/>
      <c r="AD112" s="89"/>
      <c r="AE112" s="89"/>
      <c r="AF112" s="89"/>
      <c r="AG112" s="89"/>
      <c r="AH112" s="89"/>
      <c r="AI112" s="89"/>
      <c r="AJ112" s="89"/>
      <c r="AK112" s="90"/>
      <c r="AL112" s="90"/>
      <c r="AM112" s="90"/>
      <c r="AN112" s="90"/>
      <c r="AO112" s="89"/>
      <c r="AP112" s="89"/>
      <c r="AQ112" s="89"/>
      <c r="AR112" s="89"/>
      <c r="AS112" s="89"/>
      <c r="AT112" s="89"/>
      <c r="AU112" s="89"/>
      <c r="AV112" s="89"/>
      <c r="AW112" s="89"/>
      <c r="AX112" s="89"/>
      <c r="AY112" s="89"/>
      <c r="AZ112" s="89"/>
      <c r="BA112" s="89"/>
      <c r="BB112" s="89"/>
      <c r="BC112" s="89"/>
      <c r="BD112" s="89"/>
    </row>
    <row r="113" spans="2:56" s="11" customFormat="1" ht="304" x14ac:dyDescent="0.4">
      <c r="B113" s="101"/>
      <c r="J113" s="89"/>
      <c r="K113" s="108" t="s">
        <v>40</v>
      </c>
      <c r="L113" s="109" t="e">
        <f>AVERAGE(Frågeformulär!K7:O49)</f>
        <v>#DIV/0!</v>
      </c>
      <c r="M113" s="89"/>
      <c r="N113" s="89"/>
      <c r="O113" s="108" t="s">
        <v>40</v>
      </c>
      <c r="P113" s="89">
        <f>COUNTIF(K7:K49,1)</f>
        <v>0</v>
      </c>
      <c r="Q113" s="89">
        <f>COUNTIF(L7:L49,2)</f>
        <v>0</v>
      </c>
      <c r="R113" s="89">
        <f>COUNTIF(M7:M49,3)</f>
        <v>0</v>
      </c>
      <c r="S113" s="89">
        <f>COUNTIF(N7:N49,4)</f>
        <v>0</v>
      </c>
      <c r="T113" s="89">
        <f>COUNTIF(O7:O49,5)</f>
        <v>0</v>
      </c>
      <c r="U113" s="89">
        <f>COUNTIF(P7:P49,"Ej relevant")</f>
        <v>0</v>
      </c>
      <c r="V113" s="89"/>
      <c r="W113" s="89"/>
      <c r="X113" s="89"/>
      <c r="Y113" s="89"/>
      <c r="Z113" s="89"/>
      <c r="AA113" s="89"/>
      <c r="AB113" s="89"/>
      <c r="AC113" s="89"/>
      <c r="AD113" s="89"/>
      <c r="AE113" s="89"/>
      <c r="AF113" s="89"/>
      <c r="AG113" s="89"/>
      <c r="AH113" s="89"/>
      <c r="AI113" s="89"/>
      <c r="AJ113" s="89"/>
      <c r="AK113" s="90"/>
      <c r="AL113" s="90"/>
      <c r="AM113" s="90"/>
      <c r="AN113" s="90"/>
      <c r="AO113" s="89"/>
      <c r="AP113" s="89"/>
      <c r="AQ113" s="89"/>
      <c r="AR113" s="89"/>
      <c r="AS113" s="89"/>
      <c r="AT113" s="89"/>
      <c r="AU113" s="89"/>
      <c r="AV113" s="89"/>
      <c r="AW113" s="89"/>
      <c r="AX113" s="89"/>
      <c r="AY113" s="89"/>
      <c r="AZ113" s="89"/>
      <c r="BA113" s="89"/>
      <c r="BB113" s="89"/>
      <c r="BC113" s="89"/>
      <c r="BD113" s="89"/>
    </row>
    <row r="114" spans="2:56" s="11" customFormat="1" ht="409.5" x14ac:dyDescent="0.4">
      <c r="B114" s="101"/>
      <c r="J114" s="89"/>
      <c r="K114" s="108" t="s">
        <v>42</v>
      </c>
      <c r="L114" s="109" t="e">
        <f>AVERAGE(Frågeformulär!K55:O83)</f>
        <v>#DIV/0!</v>
      </c>
      <c r="M114" s="89"/>
      <c r="N114" s="89"/>
      <c r="O114" s="108" t="s">
        <v>42</v>
      </c>
      <c r="P114" s="89">
        <f>COUNTIF($K$55:$P$83,1)</f>
        <v>0</v>
      </c>
      <c r="Q114" s="89">
        <f>COUNTIF($K$55:$P$83,2)</f>
        <v>0</v>
      </c>
      <c r="R114" s="89">
        <f>COUNTIF($K$55:$P$83,3)</f>
        <v>0</v>
      </c>
      <c r="S114" s="89">
        <f>COUNTIF($K$55:$P$83,4)</f>
        <v>0</v>
      </c>
      <c r="T114" s="89">
        <f>COUNTIF($K$55:$P$83,5)</f>
        <v>0</v>
      </c>
      <c r="U114" s="89">
        <f>COUNTIF($K$55:$P$83,"Ej relevant")</f>
        <v>0</v>
      </c>
      <c r="V114" s="89"/>
      <c r="W114" s="89"/>
      <c r="X114" s="89"/>
      <c r="Y114" s="89"/>
      <c r="Z114" s="89"/>
      <c r="AA114" s="89"/>
      <c r="AB114" s="89"/>
      <c r="AC114" s="89"/>
      <c r="AD114" s="89"/>
      <c r="AE114" s="89"/>
      <c r="AF114" s="89"/>
      <c r="AG114" s="89"/>
      <c r="AH114" s="89"/>
      <c r="AI114" s="89"/>
      <c r="AJ114" s="89"/>
      <c r="AK114" s="90"/>
      <c r="AL114" s="90"/>
      <c r="AM114" s="90"/>
      <c r="AN114" s="90"/>
      <c r="AO114" s="89"/>
      <c r="AP114" s="89"/>
      <c r="AQ114" s="89"/>
      <c r="AR114" s="89"/>
      <c r="AS114" s="89"/>
      <c r="AT114" s="89"/>
      <c r="AU114" s="89"/>
      <c r="AV114" s="89"/>
      <c r="AW114" s="89"/>
      <c r="AX114" s="89"/>
      <c r="AY114" s="89"/>
      <c r="AZ114" s="89"/>
      <c r="BA114" s="89"/>
      <c r="BB114" s="89"/>
      <c r="BC114" s="89"/>
      <c r="BD114" s="89"/>
    </row>
    <row r="115" spans="2:56" s="11" customFormat="1" ht="409.5" x14ac:dyDescent="0.4">
      <c r="B115" s="101"/>
      <c r="J115" s="89"/>
      <c r="K115" s="108" t="s">
        <v>39</v>
      </c>
      <c r="L115" s="109" t="e">
        <f>AVERAGE(Frågeformulär!K89:O103)</f>
        <v>#DIV/0!</v>
      </c>
      <c r="M115" s="89"/>
      <c r="N115" s="89"/>
      <c r="O115" s="108" t="s">
        <v>39</v>
      </c>
      <c r="P115" s="89">
        <f>COUNTIF($K$89:$P$103,1)</f>
        <v>0</v>
      </c>
      <c r="Q115" s="89">
        <f>COUNTIF($K$89:$P$103,2)</f>
        <v>0</v>
      </c>
      <c r="R115" s="89">
        <f>COUNTIF($K$89:$P$103,3)</f>
        <v>0</v>
      </c>
      <c r="S115" s="89">
        <f>COUNTIF($K$89:$P$103,4)</f>
        <v>0</v>
      </c>
      <c r="T115" s="89">
        <f>COUNTIF($K$89:$P$103,5)</f>
        <v>0</v>
      </c>
      <c r="U115" s="89">
        <f>COUNTIF($K$89:$P$103,"Ej relevant")</f>
        <v>0</v>
      </c>
      <c r="V115" s="89"/>
      <c r="W115" s="89"/>
      <c r="X115" s="89"/>
      <c r="Y115" s="89"/>
      <c r="Z115" s="89"/>
      <c r="AA115" s="89"/>
      <c r="AB115" s="89"/>
      <c r="AC115" s="89"/>
      <c r="AD115" s="89"/>
      <c r="AE115" s="89"/>
      <c r="AF115" s="89"/>
      <c r="AG115" s="89"/>
      <c r="AH115" s="89"/>
      <c r="AI115" s="89"/>
      <c r="AJ115" s="89"/>
      <c r="AK115" s="90"/>
      <c r="AL115" s="90"/>
      <c r="AM115" s="90"/>
      <c r="AN115" s="90"/>
      <c r="AO115" s="89"/>
      <c r="AP115" s="89"/>
      <c r="AQ115" s="89"/>
      <c r="AR115" s="89"/>
      <c r="AS115" s="89"/>
      <c r="AT115" s="89"/>
      <c r="AU115" s="89"/>
      <c r="AV115" s="89"/>
      <c r="AW115" s="89"/>
      <c r="AX115" s="89"/>
      <c r="AY115" s="89"/>
      <c r="AZ115" s="89"/>
      <c r="BA115" s="89"/>
      <c r="BB115" s="89"/>
      <c r="BC115" s="89"/>
      <c r="BD115" s="89"/>
    </row>
    <row r="116" spans="2:56" s="11" customFormat="1" x14ac:dyDescent="0.35">
      <c r="B116" s="101"/>
      <c r="J116" s="89"/>
      <c r="K116" s="89"/>
      <c r="L116" s="89"/>
      <c r="M116" s="89"/>
      <c r="N116" s="89"/>
      <c r="O116" s="89"/>
      <c r="P116" s="89"/>
      <c r="Q116" s="89"/>
      <c r="R116" s="89"/>
      <c r="S116" s="89"/>
      <c r="T116" s="89"/>
      <c r="U116" s="89"/>
      <c r="V116" s="89"/>
      <c r="W116" s="89"/>
      <c r="X116" s="89"/>
      <c r="Y116" s="89"/>
      <c r="Z116" s="89"/>
      <c r="AA116" s="89"/>
      <c r="AB116" s="89"/>
      <c r="AC116" s="89"/>
      <c r="AD116" s="89"/>
      <c r="AE116" s="89"/>
      <c r="AF116" s="89"/>
      <c r="AG116" s="89"/>
      <c r="AH116" s="89"/>
      <c r="AI116" s="89"/>
      <c r="AJ116" s="89"/>
      <c r="AK116" s="90"/>
      <c r="AL116" s="90"/>
      <c r="AM116" s="90"/>
      <c r="AN116" s="90"/>
      <c r="AO116" s="89"/>
      <c r="AP116" s="89"/>
      <c r="AQ116" s="89"/>
      <c r="AR116" s="89"/>
      <c r="AS116" s="89"/>
      <c r="AT116" s="89"/>
      <c r="AU116" s="89"/>
      <c r="AV116" s="89"/>
      <c r="AW116" s="89"/>
      <c r="AX116" s="89"/>
      <c r="AY116" s="89"/>
      <c r="AZ116" s="89"/>
      <c r="BA116" s="89"/>
      <c r="BB116" s="89"/>
      <c r="BC116" s="89"/>
      <c r="BD116" s="89"/>
    </row>
    <row r="117" spans="2:56" s="11" customFormat="1" x14ac:dyDescent="0.35">
      <c r="B117" s="101"/>
      <c r="J117" s="89"/>
      <c r="K117" s="89"/>
      <c r="L117" s="96">
        <v>1</v>
      </c>
      <c r="M117" s="96">
        <v>2</v>
      </c>
      <c r="N117" s="96">
        <v>3</v>
      </c>
      <c r="O117" s="96">
        <v>4</v>
      </c>
      <c r="P117" s="96">
        <v>5</v>
      </c>
      <c r="Q117" s="96" t="s">
        <v>41</v>
      </c>
      <c r="R117" s="89"/>
      <c r="S117" s="89"/>
      <c r="T117" s="89"/>
      <c r="U117" s="89"/>
      <c r="V117" s="89"/>
      <c r="W117" s="89"/>
      <c r="X117" s="89"/>
      <c r="Y117" s="89"/>
      <c r="Z117" s="89"/>
      <c r="AA117" s="89"/>
      <c r="AB117" s="89"/>
      <c r="AC117" s="89"/>
      <c r="AD117" s="89"/>
      <c r="AE117" s="89"/>
      <c r="AF117" s="89"/>
      <c r="AG117" s="89"/>
      <c r="AH117" s="89"/>
      <c r="AI117" s="89"/>
      <c r="AJ117" s="89"/>
      <c r="AK117" s="90"/>
      <c r="AL117" s="90"/>
      <c r="AM117" s="90"/>
      <c r="AN117" s="90"/>
      <c r="AO117" s="89"/>
      <c r="AP117" s="89"/>
      <c r="AQ117" s="89"/>
      <c r="AR117" s="89"/>
      <c r="AS117" s="89"/>
      <c r="AT117" s="89"/>
      <c r="AU117" s="89"/>
      <c r="AV117" s="89"/>
      <c r="AW117" s="89"/>
      <c r="AX117" s="89"/>
      <c r="AY117" s="89"/>
      <c r="AZ117" s="89"/>
      <c r="BA117" s="89"/>
      <c r="BB117" s="89"/>
      <c r="BC117" s="89"/>
      <c r="BD117" s="89"/>
    </row>
    <row r="118" spans="2:56" s="11" customFormat="1" ht="174" x14ac:dyDescent="0.35">
      <c r="B118" s="101"/>
      <c r="J118" s="89"/>
      <c r="K118" s="110" t="s">
        <v>24</v>
      </c>
      <c r="L118" s="89">
        <f>COUNTIF($K$7:$P$25,1)</f>
        <v>0</v>
      </c>
      <c r="M118" s="89">
        <f>COUNTIF($K$7:$P$25,2)</f>
        <v>0</v>
      </c>
      <c r="N118" s="89">
        <f>COUNTIF($K$7:$P$25,3)</f>
        <v>0</v>
      </c>
      <c r="O118" s="89">
        <f>COUNTIF($K$7:$P$25,4)</f>
        <v>0</v>
      </c>
      <c r="P118" s="89">
        <f>COUNTIF($K$7:$P$25,5)</f>
        <v>0</v>
      </c>
      <c r="Q118" s="89">
        <f>COUNTIF($K$7:$P$25,"Ej relevant")</f>
        <v>0</v>
      </c>
      <c r="R118" s="89"/>
      <c r="S118" s="89"/>
      <c r="T118" s="89"/>
      <c r="U118" s="89"/>
      <c r="V118" s="89"/>
      <c r="W118" s="89"/>
      <c r="X118" s="89"/>
      <c r="Y118" s="89"/>
      <c r="Z118" s="89"/>
      <c r="AA118" s="89"/>
      <c r="AB118" s="89"/>
      <c r="AC118" s="89"/>
      <c r="AD118" s="89"/>
      <c r="AE118" s="89"/>
      <c r="AF118" s="89"/>
      <c r="AG118" s="89"/>
      <c r="AH118" s="89"/>
      <c r="AI118" s="89"/>
      <c r="AJ118" s="89"/>
      <c r="AK118" s="90"/>
      <c r="AL118" s="90"/>
      <c r="AM118" s="90"/>
      <c r="AN118" s="90"/>
      <c r="AO118" s="89"/>
      <c r="AP118" s="89"/>
      <c r="AQ118" s="89"/>
      <c r="AR118" s="89"/>
      <c r="AS118" s="89"/>
      <c r="AT118" s="89"/>
      <c r="AU118" s="89"/>
      <c r="AV118" s="89"/>
      <c r="AW118" s="89"/>
      <c r="AX118" s="89"/>
      <c r="AY118" s="89"/>
      <c r="AZ118" s="89"/>
      <c r="BA118" s="89"/>
      <c r="BB118" s="89"/>
      <c r="BC118" s="89"/>
      <c r="BD118" s="89"/>
    </row>
    <row r="119" spans="2:56" s="11" customFormat="1" ht="130.5" x14ac:dyDescent="0.35">
      <c r="B119" s="101"/>
      <c r="J119" s="89"/>
      <c r="K119" s="110" t="s">
        <v>10</v>
      </c>
      <c r="L119" s="89">
        <f>COUNTIF($K$29:$P$33,1)</f>
        <v>0</v>
      </c>
      <c r="M119" s="89">
        <f>COUNTIF($K$29:$P$33,2)</f>
        <v>0</v>
      </c>
      <c r="N119" s="89">
        <f>COUNTIF($K$29:$P$33,3)</f>
        <v>0</v>
      </c>
      <c r="O119" s="89">
        <f>COUNTIF($K$29:$P$33,4)</f>
        <v>0</v>
      </c>
      <c r="P119" s="89">
        <f>COUNTIF($K$29:$P$33,5)</f>
        <v>0</v>
      </c>
      <c r="Q119" s="89">
        <f>COUNTIF($K$29:$P$33,"Ej relevant")</f>
        <v>0</v>
      </c>
      <c r="R119" s="89"/>
      <c r="S119" s="89"/>
      <c r="T119" s="89"/>
      <c r="U119" s="89"/>
      <c r="V119" s="89"/>
      <c r="W119" s="89"/>
      <c r="X119" s="89"/>
      <c r="Y119" s="89"/>
      <c r="Z119" s="89"/>
      <c r="AA119" s="89"/>
      <c r="AB119" s="89"/>
      <c r="AC119" s="89"/>
      <c r="AD119" s="89"/>
      <c r="AE119" s="89"/>
      <c r="AF119" s="89"/>
      <c r="AG119" s="89"/>
      <c r="AH119" s="89"/>
      <c r="AI119" s="89"/>
      <c r="AJ119" s="89"/>
      <c r="AK119" s="90"/>
      <c r="AL119" s="90"/>
      <c r="AM119" s="90"/>
      <c r="AN119" s="90"/>
      <c r="AO119" s="89"/>
      <c r="AP119" s="89"/>
      <c r="AQ119" s="89"/>
      <c r="AR119" s="89"/>
      <c r="AS119" s="89"/>
      <c r="AT119" s="89"/>
      <c r="AU119" s="89"/>
      <c r="AV119" s="89"/>
      <c r="AW119" s="89"/>
      <c r="AX119" s="89"/>
      <c r="AY119" s="89"/>
      <c r="AZ119" s="89"/>
      <c r="BA119" s="89"/>
      <c r="BB119" s="89"/>
      <c r="BC119" s="89"/>
      <c r="BD119" s="89"/>
    </row>
    <row r="120" spans="2:56" s="11" customFormat="1" ht="145" x14ac:dyDescent="0.35">
      <c r="B120" s="101"/>
      <c r="J120" s="89"/>
      <c r="K120" s="110" t="s">
        <v>14</v>
      </c>
      <c r="L120" s="89">
        <f>COUNTIF($K$37:$P$49,1)</f>
        <v>0</v>
      </c>
      <c r="M120" s="89">
        <f>COUNTIF($K$37:$P$49,2)</f>
        <v>0</v>
      </c>
      <c r="N120" s="89">
        <f>COUNTIF($K$37:$P$49,3)</f>
        <v>0</v>
      </c>
      <c r="O120" s="89">
        <f>COUNTIF($K$37:$P$49,4)</f>
        <v>0</v>
      </c>
      <c r="P120" s="89">
        <f>COUNTIF($K$37:$P$49,5)</f>
        <v>0</v>
      </c>
      <c r="Q120" s="89">
        <f>COUNTIF($K$37:$P$49,"Ej relevant")</f>
        <v>0</v>
      </c>
      <c r="R120" s="89"/>
      <c r="S120" s="89"/>
      <c r="T120" s="89"/>
      <c r="U120" s="89"/>
      <c r="V120" s="89"/>
      <c r="W120" s="89"/>
      <c r="X120" s="89"/>
      <c r="Y120" s="89"/>
      <c r="Z120" s="89"/>
      <c r="AA120" s="89"/>
      <c r="AB120" s="89"/>
      <c r="AC120" s="89"/>
      <c r="AD120" s="89"/>
      <c r="AE120" s="89"/>
      <c r="AF120" s="89"/>
      <c r="AG120" s="89"/>
      <c r="AH120" s="89"/>
      <c r="AI120" s="89"/>
      <c r="AJ120" s="89"/>
      <c r="AK120" s="90"/>
      <c r="AL120" s="90"/>
      <c r="AM120" s="90"/>
      <c r="AN120" s="90"/>
      <c r="AO120" s="89"/>
      <c r="AP120" s="89"/>
      <c r="AQ120" s="89"/>
      <c r="AR120" s="89"/>
      <c r="AS120" s="89"/>
      <c r="AT120" s="89"/>
      <c r="AU120" s="89"/>
      <c r="AV120" s="89"/>
      <c r="AW120" s="89"/>
      <c r="AX120" s="89"/>
      <c r="AY120" s="89"/>
      <c r="AZ120" s="89"/>
      <c r="BA120" s="89"/>
      <c r="BB120" s="89"/>
      <c r="BC120" s="89"/>
      <c r="BD120" s="89"/>
    </row>
    <row r="121" spans="2:56" s="11" customFormat="1" x14ac:dyDescent="0.35">
      <c r="B121" s="101"/>
      <c r="J121" s="89"/>
      <c r="K121" s="89"/>
      <c r="L121" s="89"/>
      <c r="M121" s="89"/>
      <c r="N121" s="89"/>
      <c r="O121" s="89"/>
      <c r="P121" s="89"/>
      <c r="Q121" s="89"/>
      <c r="R121" s="89"/>
      <c r="S121" s="89"/>
      <c r="T121" s="89"/>
      <c r="U121" s="89"/>
      <c r="V121" s="89"/>
      <c r="W121" s="89"/>
      <c r="X121" s="89"/>
      <c r="Y121" s="89"/>
      <c r="Z121" s="89"/>
      <c r="AA121" s="89"/>
      <c r="AB121" s="89"/>
      <c r="AC121" s="89"/>
      <c r="AD121" s="89"/>
      <c r="AE121" s="89"/>
      <c r="AF121" s="89"/>
      <c r="AG121" s="89"/>
      <c r="AH121" s="89"/>
      <c r="AI121" s="89"/>
      <c r="AJ121" s="89"/>
      <c r="AK121" s="90"/>
      <c r="AL121" s="90"/>
      <c r="AM121" s="90"/>
      <c r="AN121" s="90"/>
      <c r="AO121" s="89"/>
      <c r="AP121" s="89"/>
      <c r="AQ121" s="89"/>
      <c r="AR121" s="89"/>
      <c r="AS121" s="89"/>
      <c r="AT121" s="89"/>
      <c r="AU121" s="89"/>
      <c r="AV121" s="89"/>
      <c r="AW121" s="89"/>
      <c r="AX121" s="89"/>
      <c r="AY121" s="89"/>
      <c r="AZ121" s="89"/>
      <c r="BA121" s="89"/>
      <c r="BB121" s="89"/>
      <c r="BC121" s="89"/>
      <c r="BD121" s="89"/>
    </row>
    <row r="122" spans="2:56" s="11" customFormat="1" x14ac:dyDescent="0.35">
      <c r="B122" s="101"/>
      <c r="J122" s="89"/>
      <c r="K122" s="89"/>
      <c r="L122" s="96">
        <v>1</v>
      </c>
      <c r="M122" s="96">
        <v>2</v>
      </c>
      <c r="N122" s="96">
        <v>3</v>
      </c>
      <c r="O122" s="96">
        <v>4</v>
      </c>
      <c r="P122" s="96">
        <v>5</v>
      </c>
      <c r="Q122" s="96" t="s">
        <v>41</v>
      </c>
      <c r="R122" s="89"/>
      <c r="S122" s="89"/>
      <c r="T122" s="89"/>
      <c r="U122" s="89"/>
      <c r="V122" s="89"/>
      <c r="W122" s="89"/>
      <c r="X122" s="89"/>
      <c r="Y122" s="89"/>
      <c r="Z122" s="89"/>
      <c r="AA122" s="89"/>
      <c r="AB122" s="89"/>
      <c r="AC122" s="89"/>
      <c r="AD122" s="89"/>
      <c r="AE122" s="89"/>
      <c r="AF122" s="89"/>
      <c r="AG122" s="89"/>
      <c r="AH122" s="89"/>
      <c r="AI122" s="89"/>
      <c r="AJ122" s="89"/>
      <c r="AK122" s="90"/>
      <c r="AL122" s="90"/>
      <c r="AM122" s="90"/>
      <c r="AN122" s="90"/>
      <c r="AO122" s="89"/>
      <c r="AP122" s="89"/>
      <c r="AQ122" s="89"/>
      <c r="AR122" s="89"/>
      <c r="AS122" s="89"/>
      <c r="AT122" s="89"/>
      <c r="AU122" s="89"/>
      <c r="AV122" s="89"/>
      <c r="AW122" s="89"/>
      <c r="AX122" s="89"/>
      <c r="AY122" s="89"/>
      <c r="AZ122" s="89"/>
      <c r="BA122" s="89"/>
      <c r="BB122" s="89"/>
      <c r="BC122" s="89"/>
      <c r="BD122" s="89"/>
    </row>
    <row r="123" spans="2:56" s="11" customFormat="1" x14ac:dyDescent="0.35">
      <c r="B123" s="101"/>
      <c r="J123" s="89"/>
      <c r="K123" s="96" t="s">
        <v>22</v>
      </c>
      <c r="L123" s="89">
        <f>COUNTIF($K$55:$P$57,1)</f>
        <v>0</v>
      </c>
      <c r="M123" s="89">
        <f>COUNTIF($K$55:$P$57,2)</f>
        <v>0</v>
      </c>
      <c r="N123" s="89">
        <f>COUNTIF($K$55:$P$57,3)</f>
        <v>0</v>
      </c>
      <c r="O123" s="89">
        <f>COUNTIF($K$55:$P$57,4)</f>
        <v>0</v>
      </c>
      <c r="P123" s="89">
        <f>COUNTIF($K$55:$P$57,5)</f>
        <v>0</v>
      </c>
      <c r="Q123" s="89">
        <f>COUNTIF($K$55:$P$57,"Ej relevant")</f>
        <v>0</v>
      </c>
      <c r="R123" s="89"/>
      <c r="S123" s="89"/>
      <c r="T123" s="89"/>
      <c r="U123" s="89"/>
      <c r="V123" s="89"/>
      <c r="W123" s="89"/>
      <c r="X123" s="89"/>
      <c r="Y123" s="89"/>
      <c r="Z123" s="89"/>
      <c r="AA123" s="89"/>
      <c r="AB123" s="89"/>
      <c r="AC123" s="89"/>
      <c r="AD123" s="89"/>
      <c r="AE123" s="89"/>
      <c r="AF123" s="89"/>
      <c r="AG123" s="89"/>
      <c r="AH123" s="89"/>
      <c r="AI123" s="89"/>
      <c r="AJ123" s="89"/>
      <c r="AK123" s="90"/>
      <c r="AL123" s="90"/>
      <c r="AM123" s="90"/>
      <c r="AN123" s="90"/>
      <c r="AO123" s="89"/>
      <c r="AP123" s="89"/>
      <c r="AQ123" s="89"/>
      <c r="AR123" s="89"/>
      <c r="AS123" s="89"/>
      <c r="AT123" s="89"/>
      <c r="AU123" s="89"/>
      <c r="AV123" s="89"/>
      <c r="AW123" s="89"/>
      <c r="AX123" s="89"/>
      <c r="AY123" s="89"/>
      <c r="AZ123" s="89"/>
      <c r="BA123" s="89"/>
      <c r="BB123" s="89"/>
      <c r="BC123" s="89"/>
      <c r="BD123" s="89"/>
    </row>
    <row r="124" spans="2:56" s="11" customFormat="1" ht="87" x14ac:dyDescent="0.35">
      <c r="B124" s="101"/>
      <c r="J124" s="89"/>
      <c r="K124" s="110" t="s">
        <v>26</v>
      </c>
      <c r="L124" s="89">
        <f>COUNTIF($K$61:$P$63,1)</f>
        <v>0</v>
      </c>
      <c r="M124" s="89">
        <f>COUNTIF($K$61:$P$63,2)</f>
        <v>0</v>
      </c>
      <c r="N124" s="89">
        <f>COUNTIF($K$61:$P$63,3)</f>
        <v>0</v>
      </c>
      <c r="O124" s="89">
        <f>COUNTIF($K$61:$P$63,4)</f>
        <v>0</v>
      </c>
      <c r="P124" s="89">
        <f>COUNTIF($K$61:$P$63,5)</f>
        <v>0</v>
      </c>
      <c r="Q124" s="89">
        <f>COUNTIF($K$61:$P$63,"Ej relevant")</f>
        <v>0</v>
      </c>
      <c r="R124" s="89"/>
      <c r="S124" s="89"/>
      <c r="T124" s="89"/>
      <c r="U124" s="89"/>
      <c r="V124" s="89"/>
      <c r="W124" s="89"/>
      <c r="X124" s="89"/>
      <c r="Y124" s="89"/>
      <c r="Z124" s="89"/>
      <c r="AA124" s="89"/>
      <c r="AB124" s="89"/>
      <c r="AC124" s="89"/>
      <c r="AD124" s="89"/>
      <c r="AE124" s="89"/>
      <c r="AF124" s="89"/>
      <c r="AG124" s="89"/>
      <c r="AH124" s="89"/>
      <c r="AI124" s="89"/>
      <c r="AJ124" s="89"/>
      <c r="AK124" s="90"/>
      <c r="AL124" s="90"/>
      <c r="AM124" s="90"/>
      <c r="AN124" s="90"/>
      <c r="AO124" s="89"/>
      <c r="AP124" s="89"/>
      <c r="AQ124" s="89"/>
      <c r="AR124" s="89"/>
      <c r="AS124" s="89"/>
      <c r="AT124" s="89"/>
      <c r="AU124" s="89"/>
      <c r="AV124" s="89"/>
      <c r="AW124" s="89"/>
      <c r="AX124" s="89"/>
      <c r="AY124" s="89"/>
      <c r="AZ124" s="89"/>
      <c r="BA124" s="89"/>
      <c r="BB124" s="89"/>
      <c r="BC124" s="89"/>
      <c r="BD124" s="89"/>
    </row>
    <row r="125" spans="2:56" s="11" customFormat="1" ht="101.5" x14ac:dyDescent="0.35">
      <c r="B125" s="101"/>
      <c r="J125" s="89"/>
      <c r="K125" s="110" t="s">
        <v>29</v>
      </c>
      <c r="L125" s="89">
        <f>COUNTIF($K$67:$P$71,1)</f>
        <v>0</v>
      </c>
      <c r="M125" s="89">
        <f>COUNTIF($K$67:$P$71,2)</f>
        <v>0</v>
      </c>
      <c r="N125" s="89">
        <f>COUNTIF($K$67:$P$71,3)</f>
        <v>0</v>
      </c>
      <c r="O125" s="89">
        <f>COUNTIF($K$67:$P$71,4)</f>
        <v>0</v>
      </c>
      <c r="P125" s="89">
        <f>COUNTIF($K$67:$P$71,5)</f>
        <v>0</v>
      </c>
      <c r="Q125" s="89">
        <f>COUNTIF($K$67:$P$71,"Ej relevant")</f>
        <v>0</v>
      </c>
      <c r="R125" s="89"/>
      <c r="S125" s="89"/>
      <c r="T125" s="89"/>
      <c r="U125" s="89"/>
      <c r="V125" s="89"/>
      <c r="W125" s="89"/>
      <c r="X125" s="89"/>
      <c r="Y125" s="89"/>
      <c r="Z125" s="89"/>
      <c r="AA125" s="89"/>
      <c r="AB125" s="89"/>
      <c r="AC125" s="89"/>
      <c r="AD125" s="89"/>
      <c r="AE125" s="89"/>
      <c r="AF125" s="89"/>
      <c r="AG125" s="89"/>
      <c r="AH125" s="89"/>
      <c r="AI125" s="89"/>
      <c r="AJ125" s="89"/>
      <c r="AK125" s="90"/>
      <c r="AL125" s="90"/>
      <c r="AM125" s="90"/>
      <c r="AN125" s="90"/>
      <c r="AO125" s="89"/>
      <c r="AP125" s="89"/>
      <c r="AQ125" s="89"/>
      <c r="AR125" s="89"/>
      <c r="AS125" s="89"/>
      <c r="AT125" s="89"/>
      <c r="AU125" s="89"/>
      <c r="AV125" s="89"/>
      <c r="AW125" s="89"/>
      <c r="AX125" s="89"/>
      <c r="AY125" s="89"/>
      <c r="AZ125" s="89"/>
      <c r="BA125" s="89"/>
      <c r="BB125" s="89"/>
      <c r="BC125" s="89"/>
      <c r="BD125" s="89"/>
    </row>
    <row r="126" spans="2:56" s="11" customFormat="1" ht="72.5" x14ac:dyDescent="0.35">
      <c r="B126" s="101"/>
      <c r="J126" s="89"/>
      <c r="K126" s="110" t="s">
        <v>33</v>
      </c>
      <c r="L126" s="89">
        <f>COUNTIF(K75:P79,1)</f>
        <v>0</v>
      </c>
      <c r="M126" s="89">
        <f>COUNTIF(K75:P79,2)</f>
        <v>0</v>
      </c>
      <c r="N126" s="89">
        <f>COUNTIF(K75:P79,3)</f>
        <v>0</v>
      </c>
      <c r="O126" s="89">
        <f>COUNTIF(K75:P79,4)</f>
        <v>0</v>
      </c>
      <c r="P126" s="89">
        <f>COUNTIF(K75:P79,5)</f>
        <v>0</v>
      </c>
      <c r="Q126" s="89">
        <f>COUNTIF(K75:P79,"Ej relevant")</f>
        <v>0</v>
      </c>
      <c r="R126" s="89"/>
      <c r="S126" s="89"/>
      <c r="T126" s="89"/>
      <c r="U126" s="89"/>
      <c r="V126" s="89"/>
      <c r="W126" s="89"/>
      <c r="X126" s="89"/>
      <c r="Y126" s="89"/>
      <c r="Z126" s="89"/>
      <c r="AA126" s="89"/>
      <c r="AB126" s="89"/>
      <c r="AC126" s="89"/>
      <c r="AD126" s="89"/>
      <c r="AE126" s="89"/>
      <c r="AF126" s="89"/>
      <c r="AG126" s="89"/>
      <c r="AH126" s="89"/>
      <c r="AI126" s="89"/>
      <c r="AJ126" s="89"/>
      <c r="AK126" s="90"/>
      <c r="AL126" s="90"/>
      <c r="AM126" s="90"/>
      <c r="AN126" s="90"/>
      <c r="AO126" s="89"/>
      <c r="AP126" s="89"/>
      <c r="AQ126" s="89"/>
      <c r="AR126" s="89"/>
      <c r="AS126" s="89"/>
      <c r="AT126" s="89"/>
      <c r="AU126" s="89"/>
      <c r="AV126" s="89"/>
      <c r="AW126" s="89"/>
      <c r="AX126" s="89"/>
      <c r="AY126" s="89"/>
      <c r="AZ126" s="89"/>
      <c r="BA126" s="89"/>
      <c r="BB126" s="89"/>
      <c r="BC126" s="89"/>
      <c r="BD126" s="89"/>
    </row>
    <row r="127" spans="2:56" s="11" customFormat="1" ht="145" x14ac:dyDescent="0.35">
      <c r="B127" s="101"/>
      <c r="J127" s="89"/>
      <c r="K127" s="110" t="s">
        <v>37</v>
      </c>
      <c r="L127" s="89">
        <f>COUNTIF($K$83:$P$83,1)</f>
        <v>0</v>
      </c>
      <c r="M127" s="89">
        <f>COUNTIF($K$83:$P$83,2)</f>
        <v>0</v>
      </c>
      <c r="N127" s="89">
        <f>COUNTIF($K$83:$P$83,3)</f>
        <v>0</v>
      </c>
      <c r="O127" s="89">
        <f>COUNTIF($K$83:$P$83,4)</f>
        <v>0</v>
      </c>
      <c r="P127" s="89">
        <f>COUNTIF($K$83:$P$83,5)</f>
        <v>0</v>
      </c>
      <c r="Q127" s="89">
        <f>COUNTIF($K$83:$P$83,"EJ relevant")</f>
        <v>0</v>
      </c>
      <c r="R127" s="89"/>
      <c r="S127" s="89"/>
      <c r="T127" s="89"/>
      <c r="U127" s="89"/>
      <c r="V127" s="89"/>
      <c r="W127" s="89"/>
      <c r="X127" s="89"/>
      <c r="Y127" s="89"/>
      <c r="Z127" s="89"/>
      <c r="AA127" s="89"/>
      <c r="AB127" s="89"/>
      <c r="AC127" s="89"/>
      <c r="AD127" s="89"/>
      <c r="AE127" s="89"/>
      <c r="AF127" s="89"/>
      <c r="AG127" s="89"/>
      <c r="AH127" s="89"/>
      <c r="AI127" s="89"/>
      <c r="AJ127" s="89"/>
      <c r="AK127" s="90"/>
      <c r="AL127" s="90"/>
      <c r="AM127" s="90"/>
      <c r="AN127" s="90"/>
      <c r="AO127" s="89"/>
      <c r="AP127" s="89"/>
      <c r="AQ127" s="89"/>
      <c r="AR127" s="89"/>
      <c r="AS127" s="89"/>
      <c r="AT127" s="89"/>
      <c r="AU127" s="89"/>
      <c r="AV127" s="89"/>
      <c r="AW127" s="89"/>
      <c r="AX127" s="89"/>
      <c r="AY127" s="89"/>
      <c r="AZ127" s="89"/>
      <c r="BA127" s="89"/>
      <c r="BB127" s="89"/>
      <c r="BC127" s="89"/>
      <c r="BD127" s="89"/>
    </row>
    <row r="128" spans="2:56" s="11" customFormat="1" x14ac:dyDescent="0.35">
      <c r="B128" s="101"/>
      <c r="J128" s="89"/>
      <c r="K128" s="89"/>
      <c r="L128" s="89"/>
      <c r="M128" s="89"/>
      <c r="N128" s="89"/>
      <c r="O128" s="89"/>
      <c r="P128" s="89"/>
      <c r="Q128" s="89"/>
      <c r="R128" s="89"/>
      <c r="S128" s="89"/>
      <c r="T128" s="89"/>
      <c r="U128" s="89"/>
      <c r="V128" s="89"/>
      <c r="W128" s="89"/>
      <c r="X128" s="89"/>
      <c r="Y128" s="89"/>
      <c r="Z128" s="89"/>
      <c r="AA128" s="89"/>
      <c r="AB128" s="89"/>
      <c r="AC128" s="89"/>
      <c r="AD128" s="89"/>
      <c r="AE128" s="89"/>
      <c r="AF128" s="89"/>
      <c r="AG128" s="89"/>
      <c r="AH128" s="89"/>
      <c r="AI128" s="89"/>
      <c r="AJ128" s="89"/>
      <c r="AK128" s="90"/>
      <c r="AL128" s="90"/>
      <c r="AM128" s="90"/>
      <c r="AN128" s="90"/>
      <c r="AO128" s="89"/>
      <c r="AP128" s="89"/>
      <c r="AQ128" s="89"/>
      <c r="AR128" s="89"/>
      <c r="AS128" s="89"/>
      <c r="AT128" s="89"/>
      <c r="AU128" s="89"/>
      <c r="AV128" s="89"/>
      <c r="AW128" s="89"/>
      <c r="AX128" s="89"/>
      <c r="AY128" s="89"/>
      <c r="AZ128" s="89"/>
      <c r="BA128" s="89"/>
      <c r="BB128" s="89"/>
      <c r="BC128" s="89"/>
      <c r="BD128" s="89"/>
    </row>
    <row r="129" spans="2:56" s="11" customFormat="1" x14ac:dyDescent="0.35">
      <c r="B129" s="101"/>
      <c r="J129" s="89"/>
      <c r="K129" s="89"/>
      <c r="L129" s="89"/>
      <c r="M129" s="89"/>
      <c r="N129" s="89"/>
      <c r="O129" s="89"/>
      <c r="P129" s="89"/>
      <c r="Q129" s="89"/>
      <c r="R129" s="89"/>
      <c r="S129" s="89"/>
      <c r="T129" s="89"/>
      <c r="U129" s="89"/>
      <c r="V129" s="89"/>
      <c r="W129" s="89"/>
      <c r="X129" s="89"/>
      <c r="Y129" s="89"/>
      <c r="Z129" s="89"/>
      <c r="AA129" s="89"/>
      <c r="AB129" s="89"/>
      <c r="AC129" s="89"/>
      <c r="AD129" s="89"/>
      <c r="AE129" s="89"/>
      <c r="AF129" s="89"/>
      <c r="AG129" s="89"/>
      <c r="AH129" s="89"/>
      <c r="AI129" s="89"/>
      <c r="AJ129" s="89"/>
      <c r="AK129" s="90"/>
      <c r="AL129" s="90"/>
      <c r="AM129" s="90"/>
      <c r="AN129" s="90"/>
      <c r="AO129" s="89"/>
      <c r="AP129" s="89"/>
      <c r="AQ129" s="89"/>
      <c r="AR129" s="89"/>
      <c r="AS129" s="89"/>
      <c r="AT129" s="89"/>
      <c r="AU129" s="89"/>
      <c r="AV129" s="89"/>
      <c r="AW129" s="89"/>
      <c r="AX129" s="89"/>
      <c r="AY129" s="89"/>
      <c r="AZ129" s="89"/>
      <c r="BA129" s="89"/>
      <c r="BB129" s="89"/>
      <c r="BC129" s="89"/>
      <c r="BD129" s="89"/>
    </row>
    <row r="130" spans="2:56" s="11" customFormat="1" x14ac:dyDescent="0.35">
      <c r="B130" s="101"/>
      <c r="J130" s="89"/>
      <c r="K130" s="89"/>
      <c r="L130" s="89"/>
      <c r="M130" s="89"/>
      <c r="N130" s="89"/>
      <c r="O130" s="89"/>
      <c r="P130" s="89"/>
      <c r="Q130" s="89"/>
      <c r="R130" s="89"/>
      <c r="S130" s="89"/>
      <c r="T130" s="89"/>
      <c r="U130" s="89"/>
      <c r="V130" s="89"/>
      <c r="W130" s="89"/>
      <c r="X130" s="89"/>
      <c r="Y130" s="89"/>
      <c r="Z130" s="89"/>
      <c r="AA130" s="89"/>
      <c r="AB130" s="89"/>
      <c r="AC130" s="89"/>
      <c r="AD130" s="89"/>
      <c r="AE130" s="89"/>
      <c r="AF130" s="89"/>
      <c r="AG130" s="89"/>
      <c r="AH130" s="89"/>
      <c r="AI130" s="89"/>
      <c r="AJ130" s="89"/>
      <c r="AK130" s="90"/>
      <c r="AL130" s="90"/>
      <c r="AM130" s="90"/>
      <c r="AN130" s="90"/>
      <c r="AO130" s="89"/>
      <c r="AP130" s="89"/>
      <c r="AQ130" s="89"/>
      <c r="AR130" s="89"/>
      <c r="AS130" s="89"/>
      <c r="AT130" s="89"/>
      <c r="AU130" s="89"/>
      <c r="AV130" s="89"/>
      <c r="AW130" s="89"/>
      <c r="AX130" s="89"/>
      <c r="AY130" s="89"/>
      <c r="AZ130" s="89"/>
      <c r="BA130" s="89"/>
      <c r="BB130" s="89"/>
      <c r="BC130" s="89"/>
      <c r="BD130" s="89"/>
    </row>
    <row r="131" spans="2:56" s="11" customFormat="1" x14ac:dyDescent="0.35">
      <c r="B131" s="101"/>
      <c r="J131" s="89"/>
      <c r="K131" s="89"/>
      <c r="L131" s="89"/>
      <c r="M131" s="96">
        <v>1</v>
      </c>
      <c r="N131" s="96">
        <v>2</v>
      </c>
      <c r="O131" s="96">
        <v>3</v>
      </c>
      <c r="P131" s="96">
        <v>4</v>
      </c>
      <c r="Q131" s="96">
        <v>5</v>
      </c>
      <c r="R131" s="96" t="s">
        <v>41</v>
      </c>
      <c r="S131" s="89"/>
      <c r="T131" s="89"/>
      <c r="U131" s="89"/>
      <c r="V131" s="89"/>
      <c r="W131" s="89"/>
      <c r="X131" s="89"/>
      <c r="Y131" s="89"/>
      <c r="Z131" s="89"/>
      <c r="AA131" s="89"/>
      <c r="AB131" s="89"/>
      <c r="AC131" s="89"/>
      <c r="AD131" s="89"/>
      <c r="AE131" s="89"/>
      <c r="AF131" s="89"/>
      <c r="AG131" s="89"/>
      <c r="AH131" s="89"/>
      <c r="AI131" s="89"/>
      <c r="AJ131" s="89"/>
      <c r="AK131" s="90"/>
      <c r="AL131" s="90"/>
      <c r="AM131" s="90"/>
      <c r="AN131" s="90"/>
      <c r="AO131" s="89"/>
      <c r="AP131" s="89"/>
      <c r="AQ131" s="89"/>
      <c r="AR131" s="89"/>
      <c r="AS131" s="89"/>
      <c r="AT131" s="89"/>
      <c r="AU131" s="89"/>
      <c r="AV131" s="89"/>
      <c r="AW131" s="89"/>
      <c r="AX131" s="89"/>
      <c r="AY131" s="89"/>
      <c r="AZ131" s="89"/>
      <c r="BA131" s="89"/>
      <c r="BB131" s="89"/>
      <c r="BC131" s="89"/>
      <c r="BD131" s="89"/>
    </row>
    <row r="132" spans="2:56" s="11" customFormat="1" x14ac:dyDescent="0.35">
      <c r="B132" s="101"/>
      <c r="J132" s="89"/>
      <c r="K132" s="96" t="s">
        <v>55</v>
      </c>
      <c r="L132" s="89"/>
      <c r="M132" s="89">
        <f>COUNTIF(K89:P103,1)</f>
        <v>0</v>
      </c>
      <c r="N132" s="89">
        <f>COUNTIF(K89:P103,2)</f>
        <v>0</v>
      </c>
      <c r="O132" s="89">
        <f>COUNTIF(K89:P103,3)</f>
        <v>0</v>
      </c>
      <c r="P132" s="89">
        <f>COUNTIF(K89:P103,4)</f>
        <v>0</v>
      </c>
      <c r="Q132" s="89">
        <f>COUNTIF(K89:P103,5)</f>
        <v>0</v>
      </c>
      <c r="R132" s="89">
        <f>COUNTIF(P89:U103,"Ej relevant")</f>
        <v>0</v>
      </c>
      <c r="S132" s="89"/>
      <c r="T132" s="89"/>
      <c r="U132" s="89"/>
      <c r="V132" s="89"/>
      <c r="W132" s="89"/>
      <c r="X132" s="89"/>
      <c r="Y132" s="89"/>
      <c r="Z132" s="89"/>
      <c r="AA132" s="89"/>
      <c r="AB132" s="89"/>
      <c r="AC132" s="89"/>
      <c r="AD132" s="89"/>
      <c r="AE132" s="89"/>
      <c r="AF132" s="89"/>
      <c r="AG132" s="89"/>
      <c r="AH132" s="89"/>
      <c r="AI132" s="89"/>
      <c r="AJ132" s="89"/>
      <c r="AK132" s="90"/>
      <c r="AL132" s="90"/>
      <c r="AM132" s="90"/>
      <c r="AN132" s="90"/>
      <c r="AO132" s="89"/>
      <c r="AP132" s="89"/>
      <c r="AQ132" s="89"/>
      <c r="AR132" s="89"/>
      <c r="AS132" s="89"/>
      <c r="AT132" s="89"/>
      <c r="AU132" s="89"/>
      <c r="AV132" s="89"/>
      <c r="AW132" s="89"/>
      <c r="AX132" s="89"/>
      <c r="AY132" s="89"/>
      <c r="AZ132" s="89"/>
      <c r="BA132" s="89"/>
      <c r="BB132" s="89"/>
      <c r="BC132" s="89"/>
      <c r="BD132" s="89"/>
    </row>
    <row r="133" spans="2:56" s="11" customFormat="1" x14ac:dyDescent="0.35">
      <c r="B133" s="101"/>
      <c r="J133" s="89"/>
      <c r="K133" s="89"/>
      <c r="L133" s="89"/>
      <c r="M133" s="89"/>
      <c r="N133" s="89"/>
      <c r="O133" s="89"/>
      <c r="P133" s="89"/>
      <c r="Q133" s="89"/>
      <c r="R133" s="89"/>
      <c r="S133" s="89"/>
      <c r="T133" s="89"/>
      <c r="U133" s="89"/>
      <c r="V133" s="89"/>
      <c r="W133" s="89"/>
      <c r="X133" s="89"/>
      <c r="Y133" s="89"/>
      <c r="Z133" s="89"/>
      <c r="AA133" s="89"/>
      <c r="AB133" s="89"/>
      <c r="AC133" s="89"/>
      <c r="AD133" s="89"/>
      <c r="AE133" s="89"/>
      <c r="AF133" s="89"/>
      <c r="AG133" s="89"/>
      <c r="AH133" s="89"/>
      <c r="AI133" s="89"/>
      <c r="AJ133" s="89"/>
      <c r="AK133" s="90"/>
      <c r="AL133" s="90"/>
      <c r="AM133" s="90"/>
      <c r="AN133" s="90"/>
      <c r="AO133" s="89"/>
      <c r="AP133" s="89"/>
      <c r="AQ133" s="89"/>
      <c r="AR133" s="89"/>
      <c r="AS133" s="89"/>
      <c r="AT133" s="89"/>
      <c r="AU133" s="89"/>
      <c r="AV133" s="89"/>
      <c r="AW133" s="89"/>
      <c r="AX133" s="89"/>
      <c r="AY133" s="89"/>
      <c r="AZ133" s="89"/>
      <c r="BA133" s="89"/>
      <c r="BB133" s="89"/>
      <c r="BC133" s="89"/>
      <c r="BD133" s="89"/>
    </row>
    <row r="134" spans="2:56" s="11" customFormat="1" x14ac:dyDescent="0.35">
      <c r="B134" s="101"/>
      <c r="J134" s="89"/>
      <c r="K134" s="89"/>
      <c r="L134" s="89"/>
      <c r="M134" s="89"/>
      <c r="N134" s="89"/>
      <c r="O134" s="89"/>
      <c r="P134" s="89"/>
      <c r="Q134" s="89"/>
      <c r="R134" s="89"/>
      <c r="S134" s="89"/>
      <c r="T134" s="89"/>
      <c r="U134" s="89"/>
      <c r="V134" s="89"/>
      <c r="W134" s="89"/>
      <c r="X134" s="89"/>
      <c r="Y134" s="89"/>
      <c r="Z134" s="89"/>
      <c r="AA134" s="89"/>
      <c r="AB134" s="89"/>
      <c r="AC134" s="89"/>
      <c r="AD134" s="89"/>
      <c r="AE134" s="89"/>
      <c r="AF134" s="89"/>
      <c r="AG134" s="89"/>
      <c r="AH134" s="89"/>
      <c r="AI134" s="89"/>
      <c r="AJ134" s="89"/>
      <c r="AK134" s="90"/>
      <c r="AL134" s="90"/>
      <c r="AM134" s="90"/>
      <c r="AN134" s="90"/>
      <c r="AO134" s="89"/>
      <c r="AP134" s="89"/>
      <c r="AQ134" s="89"/>
      <c r="AR134" s="89"/>
      <c r="AS134" s="89"/>
      <c r="AT134" s="89"/>
      <c r="AU134" s="89"/>
      <c r="AV134" s="89"/>
      <c r="AW134" s="89"/>
      <c r="AX134" s="89"/>
      <c r="AY134" s="89"/>
      <c r="AZ134" s="89"/>
      <c r="BA134" s="89"/>
      <c r="BB134" s="89"/>
      <c r="BC134" s="89"/>
      <c r="BD134" s="89"/>
    </row>
    <row r="135" spans="2:56" s="11" customFormat="1" x14ac:dyDescent="0.35">
      <c r="B135" s="101"/>
      <c r="J135" s="89"/>
      <c r="K135" s="89"/>
      <c r="L135" s="89"/>
      <c r="M135" s="89"/>
      <c r="N135" s="89"/>
      <c r="O135" s="89"/>
      <c r="P135" s="89"/>
      <c r="Q135" s="89"/>
      <c r="R135" s="89"/>
      <c r="S135" s="89"/>
      <c r="T135" s="89"/>
      <c r="U135" s="89"/>
      <c r="V135" s="89"/>
      <c r="W135" s="89"/>
      <c r="X135" s="89"/>
      <c r="Y135" s="89"/>
      <c r="Z135" s="89"/>
      <c r="AA135" s="89"/>
      <c r="AB135" s="89"/>
      <c r="AC135" s="89"/>
      <c r="AD135" s="89"/>
      <c r="AE135" s="89"/>
      <c r="AF135" s="89"/>
      <c r="AG135" s="89"/>
      <c r="AH135" s="89"/>
      <c r="AI135" s="89"/>
      <c r="AJ135" s="89"/>
      <c r="AK135" s="90"/>
      <c r="AL135" s="90"/>
      <c r="AM135" s="90"/>
      <c r="AN135" s="90"/>
      <c r="AO135" s="89"/>
      <c r="AP135" s="89"/>
      <c r="AQ135" s="89"/>
      <c r="AR135" s="89"/>
      <c r="AS135" s="89"/>
      <c r="AT135" s="89"/>
      <c r="AU135" s="89"/>
      <c r="AV135" s="89"/>
      <c r="AW135" s="89"/>
      <c r="AX135" s="89"/>
      <c r="AY135" s="89"/>
      <c r="AZ135" s="89"/>
      <c r="BA135" s="89"/>
      <c r="BB135" s="89"/>
      <c r="BC135" s="89"/>
      <c r="BD135" s="89"/>
    </row>
    <row r="136" spans="2:56" s="11" customFormat="1" x14ac:dyDescent="0.35">
      <c r="B136" s="101"/>
      <c r="J136" s="89"/>
      <c r="K136" s="89"/>
      <c r="L136" s="89"/>
      <c r="M136" s="89"/>
      <c r="N136" s="89"/>
      <c r="O136" s="89"/>
      <c r="P136" s="89"/>
      <c r="Q136" s="89"/>
      <c r="R136" s="89"/>
      <c r="S136" s="89"/>
      <c r="T136" s="89"/>
      <c r="U136" s="89"/>
      <c r="V136" s="89"/>
      <c r="W136" s="89"/>
      <c r="X136" s="89"/>
      <c r="Y136" s="89"/>
      <c r="Z136" s="89"/>
      <c r="AA136" s="89"/>
      <c r="AB136" s="89"/>
      <c r="AC136" s="89"/>
      <c r="AD136" s="89"/>
      <c r="AE136" s="89"/>
      <c r="AF136" s="89"/>
      <c r="AG136" s="89"/>
      <c r="AH136" s="89"/>
      <c r="AI136" s="89"/>
      <c r="AJ136" s="89"/>
      <c r="AK136" s="90"/>
      <c r="AL136" s="90"/>
      <c r="AM136" s="90"/>
      <c r="AN136" s="90"/>
      <c r="AO136" s="89"/>
      <c r="AP136" s="89"/>
      <c r="AQ136" s="89"/>
      <c r="AR136" s="89"/>
      <c r="AS136" s="89"/>
      <c r="AT136" s="89"/>
      <c r="AU136" s="89"/>
      <c r="AV136" s="89"/>
      <c r="AW136" s="89"/>
      <c r="AX136" s="89"/>
      <c r="AY136" s="89"/>
      <c r="AZ136" s="89"/>
      <c r="BA136" s="89"/>
      <c r="BB136" s="89"/>
      <c r="BC136" s="89"/>
      <c r="BD136" s="89"/>
    </row>
    <row r="137" spans="2:56" s="11" customFormat="1" x14ac:dyDescent="0.35">
      <c r="B137" s="101"/>
      <c r="J137" s="89"/>
      <c r="K137" s="89"/>
      <c r="L137" s="89"/>
      <c r="M137" s="89"/>
      <c r="N137" s="89"/>
      <c r="O137" s="89"/>
      <c r="P137" s="89"/>
      <c r="Q137" s="89"/>
      <c r="R137" s="89"/>
      <c r="S137" s="89"/>
      <c r="T137" s="89"/>
      <c r="U137" s="89"/>
      <c r="V137" s="89"/>
      <c r="W137" s="89"/>
      <c r="X137" s="89"/>
      <c r="Y137" s="89"/>
      <c r="Z137" s="89"/>
      <c r="AA137" s="89"/>
      <c r="AB137" s="89"/>
      <c r="AC137" s="89"/>
      <c r="AD137" s="89"/>
      <c r="AE137" s="89"/>
      <c r="AF137" s="89"/>
      <c r="AG137" s="89"/>
      <c r="AH137" s="89"/>
      <c r="AI137" s="89"/>
      <c r="AJ137" s="89"/>
      <c r="AK137" s="90"/>
      <c r="AL137" s="90"/>
      <c r="AM137" s="90"/>
      <c r="AN137" s="90"/>
      <c r="AO137" s="89"/>
      <c r="AP137" s="89"/>
      <c r="AQ137" s="89"/>
      <c r="AR137" s="89"/>
      <c r="AS137" s="89"/>
      <c r="AT137" s="89"/>
      <c r="AU137" s="89"/>
      <c r="AV137" s="89"/>
      <c r="AW137" s="89"/>
      <c r="AX137" s="89"/>
      <c r="AY137" s="89"/>
      <c r="AZ137" s="89"/>
      <c r="BA137" s="89"/>
      <c r="BB137" s="89"/>
      <c r="BC137" s="89"/>
      <c r="BD137" s="89"/>
    </row>
    <row r="138" spans="2:56" s="11" customFormat="1" x14ac:dyDescent="0.35">
      <c r="B138" s="101"/>
      <c r="J138" s="89"/>
      <c r="K138" s="89"/>
      <c r="L138" s="89"/>
      <c r="M138" s="89"/>
      <c r="N138" s="89"/>
      <c r="O138" s="89"/>
      <c r="P138" s="89"/>
      <c r="Q138" s="89"/>
      <c r="R138" s="89"/>
      <c r="S138" s="89"/>
      <c r="T138" s="89"/>
      <c r="U138" s="89"/>
      <c r="V138" s="89"/>
      <c r="W138" s="89"/>
      <c r="X138" s="89"/>
      <c r="Y138" s="89"/>
      <c r="Z138" s="89"/>
      <c r="AA138" s="89"/>
      <c r="AB138" s="89"/>
      <c r="AC138" s="89"/>
      <c r="AD138" s="89"/>
      <c r="AE138" s="89"/>
      <c r="AF138" s="89"/>
      <c r="AG138" s="89"/>
      <c r="AH138" s="89"/>
      <c r="AI138" s="89"/>
      <c r="AJ138" s="89"/>
      <c r="AK138" s="90"/>
      <c r="AL138" s="90"/>
      <c r="AM138" s="90"/>
      <c r="AN138" s="90"/>
      <c r="AO138" s="89"/>
      <c r="AP138" s="89"/>
      <c r="AQ138" s="89"/>
      <c r="AR138" s="89"/>
      <c r="AS138" s="89"/>
      <c r="AT138" s="89"/>
      <c r="AU138" s="89"/>
      <c r="AV138" s="89"/>
      <c r="AW138" s="89"/>
      <c r="AX138" s="89"/>
      <c r="AY138" s="89"/>
      <c r="AZ138" s="89"/>
      <c r="BA138" s="89"/>
      <c r="BB138" s="89"/>
      <c r="BC138" s="89"/>
      <c r="BD138" s="89"/>
    </row>
    <row r="139" spans="2:56" s="11" customFormat="1" x14ac:dyDescent="0.35">
      <c r="B139" s="101"/>
      <c r="J139" s="89"/>
      <c r="K139" s="89"/>
      <c r="L139" s="89"/>
      <c r="M139" s="89"/>
      <c r="N139" s="89"/>
      <c r="O139" s="89"/>
      <c r="P139" s="89"/>
      <c r="Q139" s="89"/>
      <c r="R139" s="89"/>
      <c r="S139" s="89"/>
      <c r="T139" s="89"/>
      <c r="U139" s="89"/>
      <c r="V139" s="89"/>
      <c r="W139" s="89"/>
      <c r="X139" s="89"/>
      <c r="Y139" s="89"/>
      <c r="Z139" s="89"/>
      <c r="AA139" s="89"/>
      <c r="AB139" s="89"/>
      <c r="AC139" s="89"/>
      <c r="AD139" s="89"/>
      <c r="AE139" s="89"/>
      <c r="AF139" s="89"/>
      <c r="AG139" s="89"/>
      <c r="AH139" s="89"/>
      <c r="AI139" s="89"/>
      <c r="AJ139" s="89"/>
      <c r="AK139" s="90"/>
      <c r="AL139" s="90"/>
      <c r="AM139" s="90"/>
      <c r="AN139" s="90"/>
      <c r="AO139" s="89"/>
      <c r="AP139" s="89"/>
      <c r="AQ139" s="89"/>
      <c r="AR139" s="89"/>
      <c r="AS139" s="89"/>
      <c r="AT139" s="89"/>
      <c r="AU139" s="89"/>
      <c r="AV139" s="89"/>
      <c r="AW139" s="89"/>
      <c r="AX139" s="89"/>
      <c r="AY139" s="89"/>
      <c r="AZ139" s="89"/>
      <c r="BA139" s="89"/>
      <c r="BB139" s="89"/>
      <c r="BC139" s="89"/>
      <c r="BD139" s="89"/>
    </row>
    <row r="140" spans="2:56" s="11" customFormat="1" x14ac:dyDescent="0.35">
      <c r="B140" s="101"/>
      <c r="J140" s="89"/>
      <c r="K140" s="89"/>
      <c r="L140" s="89"/>
      <c r="M140" s="89"/>
      <c r="N140" s="89"/>
      <c r="O140" s="89"/>
      <c r="P140" s="89"/>
      <c r="Q140" s="89"/>
      <c r="R140" s="89"/>
      <c r="S140" s="89"/>
      <c r="T140" s="89"/>
      <c r="U140" s="89"/>
      <c r="V140" s="89"/>
      <c r="W140" s="89"/>
      <c r="X140" s="89"/>
      <c r="Y140" s="89"/>
      <c r="Z140" s="89"/>
      <c r="AA140" s="89"/>
      <c r="AB140" s="89"/>
      <c r="AC140" s="89"/>
      <c r="AD140" s="89"/>
      <c r="AE140" s="89"/>
      <c r="AF140" s="89"/>
      <c r="AG140" s="89"/>
      <c r="AH140" s="89"/>
      <c r="AI140" s="89"/>
      <c r="AJ140" s="89"/>
      <c r="AK140" s="90"/>
      <c r="AL140" s="90"/>
      <c r="AM140" s="90"/>
      <c r="AN140" s="90"/>
      <c r="AO140" s="89"/>
      <c r="AP140" s="89"/>
      <c r="AQ140" s="89"/>
      <c r="AR140" s="89"/>
      <c r="AS140" s="89"/>
      <c r="AT140" s="89"/>
      <c r="AU140" s="89"/>
      <c r="AV140" s="89"/>
      <c r="AW140" s="89"/>
      <c r="AX140" s="89"/>
      <c r="AY140" s="89"/>
      <c r="AZ140" s="89"/>
      <c r="BA140" s="89"/>
      <c r="BB140" s="89"/>
      <c r="BC140" s="89"/>
      <c r="BD140" s="89"/>
    </row>
    <row r="141" spans="2:56" s="11" customFormat="1" x14ac:dyDescent="0.35">
      <c r="B141" s="101"/>
      <c r="J141" s="89"/>
      <c r="K141" s="89"/>
      <c r="L141" s="89"/>
      <c r="M141" s="89"/>
      <c r="N141" s="89"/>
      <c r="O141" s="89"/>
      <c r="P141" s="89"/>
      <c r="Q141" s="89"/>
      <c r="R141" s="89"/>
      <c r="S141" s="89"/>
      <c r="T141" s="89"/>
      <c r="U141" s="89"/>
      <c r="V141" s="89"/>
      <c r="W141" s="89"/>
      <c r="X141" s="89"/>
      <c r="Y141" s="89"/>
      <c r="Z141" s="89"/>
      <c r="AA141" s="89"/>
      <c r="AB141" s="89"/>
      <c r="AC141" s="89"/>
      <c r="AD141" s="89"/>
      <c r="AE141" s="89"/>
      <c r="AF141" s="89"/>
      <c r="AG141" s="89"/>
      <c r="AH141" s="89"/>
      <c r="AI141" s="89"/>
      <c r="AJ141" s="89"/>
      <c r="AK141" s="90"/>
      <c r="AL141" s="90"/>
      <c r="AM141" s="90"/>
      <c r="AN141" s="90"/>
      <c r="AO141" s="89"/>
      <c r="AP141" s="89"/>
      <c r="AQ141" s="89"/>
      <c r="AR141" s="89"/>
      <c r="AS141" s="89"/>
      <c r="AT141" s="89"/>
      <c r="AU141" s="89"/>
      <c r="AV141" s="89"/>
      <c r="AW141" s="89"/>
      <c r="AX141" s="89"/>
      <c r="AY141" s="89"/>
      <c r="AZ141" s="89"/>
      <c r="BA141" s="89"/>
      <c r="BB141" s="89"/>
      <c r="BC141" s="89"/>
      <c r="BD141" s="89"/>
    </row>
    <row r="142" spans="2:56" s="11" customFormat="1" x14ac:dyDescent="0.35">
      <c r="B142" s="101"/>
      <c r="J142" s="89"/>
      <c r="K142" s="89"/>
      <c r="L142" s="89"/>
      <c r="M142" s="89"/>
      <c r="N142" s="89"/>
      <c r="O142" s="89"/>
      <c r="P142" s="89"/>
      <c r="Q142" s="89"/>
      <c r="R142" s="89"/>
      <c r="S142" s="89"/>
      <c r="T142" s="89"/>
      <c r="U142" s="89"/>
      <c r="V142" s="89"/>
      <c r="W142" s="89"/>
      <c r="X142" s="89"/>
      <c r="Y142" s="89"/>
      <c r="Z142" s="89"/>
      <c r="AA142" s="89"/>
      <c r="AB142" s="89"/>
      <c r="AC142" s="89"/>
      <c r="AD142" s="89"/>
      <c r="AE142" s="89"/>
      <c r="AF142" s="89"/>
      <c r="AG142" s="89"/>
      <c r="AH142" s="89"/>
      <c r="AI142" s="89"/>
      <c r="AJ142" s="89"/>
      <c r="AK142" s="90"/>
      <c r="AL142" s="90"/>
      <c r="AM142" s="90"/>
      <c r="AN142" s="90"/>
      <c r="AO142" s="89"/>
      <c r="AP142" s="89"/>
      <c r="AQ142" s="89"/>
      <c r="AR142" s="89"/>
      <c r="AS142" s="89"/>
      <c r="AT142" s="89"/>
      <c r="AU142" s="89"/>
      <c r="AV142" s="89"/>
      <c r="AW142" s="89"/>
      <c r="AX142" s="89"/>
      <c r="AY142" s="89"/>
      <c r="AZ142" s="89"/>
      <c r="BA142" s="89"/>
      <c r="BB142" s="89"/>
      <c r="BC142" s="89"/>
      <c r="BD142" s="89"/>
    </row>
    <row r="143" spans="2:56" s="11" customFormat="1" x14ac:dyDescent="0.35">
      <c r="B143" s="101"/>
      <c r="J143" s="89"/>
      <c r="K143" s="89"/>
      <c r="L143" s="89"/>
      <c r="M143" s="89"/>
      <c r="N143" s="89"/>
      <c r="O143" s="89"/>
      <c r="P143" s="89"/>
      <c r="Q143" s="89"/>
      <c r="R143" s="89"/>
      <c r="S143" s="89"/>
      <c r="T143" s="89"/>
      <c r="U143" s="89"/>
      <c r="V143" s="89"/>
      <c r="W143" s="89"/>
      <c r="X143" s="89"/>
      <c r="Y143" s="89"/>
      <c r="Z143" s="89"/>
      <c r="AA143" s="89"/>
      <c r="AB143" s="89"/>
      <c r="AC143" s="89"/>
      <c r="AD143" s="89"/>
      <c r="AE143" s="89"/>
      <c r="AF143" s="89"/>
      <c r="AG143" s="89"/>
      <c r="AH143" s="89"/>
      <c r="AI143" s="89"/>
      <c r="AJ143" s="89"/>
      <c r="AK143" s="90"/>
      <c r="AL143" s="90"/>
      <c r="AM143" s="90"/>
      <c r="AN143" s="90"/>
      <c r="AO143" s="89"/>
      <c r="AP143" s="89"/>
      <c r="AQ143" s="89"/>
      <c r="AR143" s="89"/>
      <c r="AS143" s="89"/>
      <c r="AT143" s="89"/>
      <c r="AU143" s="89"/>
      <c r="AV143" s="89"/>
      <c r="AW143" s="89"/>
      <c r="AX143" s="89"/>
      <c r="AY143" s="89"/>
      <c r="AZ143" s="89"/>
      <c r="BA143" s="89"/>
      <c r="BB143" s="89"/>
      <c r="BC143" s="89"/>
      <c r="BD143" s="89"/>
    </row>
    <row r="144" spans="2:56" s="11" customFormat="1" x14ac:dyDescent="0.35">
      <c r="B144" s="101"/>
      <c r="J144" s="89"/>
      <c r="K144" s="89"/>
      <c r="L144" s="89"/>
      <c r="M144" s="89"/>
      <c r="N144" s="89"/>
      <c r="O144" s="89"/>
      <c r="P144" s="89"/>
      <c r="Q144" s="89"/>
      <c r="R144" s="89"/>
      <c r="S144" s="89"/>
      <c r="T144" s="89"/>
      <c r="U144" s="89"/>
      <c r="V144" s="89"/>
      <c r="W144" s="89"/>
      <c r="X144" s="89"/>
      <c r="Y144" s="89"/>
      <c r="Z144" s="89"/>
      <c r="AA144" s="89"/>
      <c r="AB144" s="89"/>
      <c r="AC144" s="89"/>
      <c r="AD144" s="89"/>
      <c r="AE144" s="89"/>
      <c r="AF144" s="89"/>
      <c r="AG144" s="89"/>
      <c r="AH144" s="89"/>
      <c r="AI144" s="89"/>
      <c r="AJ144" s="89"/>
      <c r="AK144" s="90"/>
      <c r="AL144" s="90"/>
      <c r="AM144" s="90"/>
      <c r="AN144" s="90"/>
      <c r="AO144" s="89"/>
      <c r="AP144" s="89"/>
      <c r="AQ144" s="89"/>
      <c r="AR144" s="89"/>
      <c r="AS144" s="89"/>
      <c r="AT144" s="89"/>
      <c r="AU144" s="89"/>
      <c r="AV144" s="89"/>
      <c r="AW144" s="89"/>
      <c r="AX144" s="89"/>
      <c r="AY144" s="89"/>
      <c r="AZ144" s="89"/>
      <c r="BA144" s="89"/>
      <c r="BB144" s="89"/>
      <c r="BC144" s="89"/>
      <c r="BD144" s="89"/>
    </row>
    <row r="145" spans="2:56" s="11" customFormat="1" x14ac:dyDescent="0.35">
      <c r="B145" s="101"/>
      <c r="J145" s="89"/>
      <c r="K145" s="89"/>
      <c r="L145" s="89"/>
      <c r="M145" s="89"/>
      <c r="N145" s="89"/>
      <c r="O145" s="89"/>
      <c r="P145" s="89"/>
      <c r="Q145" s="89"/>
      <c r="R145" s="89"/>
      <c r="S145" s="89"/>
      <c r="T145" s="89"/>
      <c r="U145" s="89"/>
      <c r="V145" s="89"/>
      <c r="W145" s="89"/>
      <c r="X145" s="89"/>
      <c r="Y145" s="89"/>
      <c r="Z145" s="89"/>
      <c r="AA145" s="89"/>
      <c r="AB145" s="89"/>
      <c r="AC145" s="89"/>
      <c r="AD145" s="89"/>
      <c r="AE145" s="89"/>
      <c r="AF145" s="89"/>
      <c r="AG145" s="89"/>
      <c r="AH145" s="89"/>
      <c r="AI145" s="89"/>
      <c r="AJ145" s="89"/>
      <c r="AK145" s="90"/>
      <c r="AL145" s="90"/>
      <c r="AM145" s="90"/>
      <c r="AN145" s="90"/>
      <c r="AO145" s="89"/>
      <c r="AP145" s="89"/>
      <c r="AQ145" s="89"/>
      <c r="AR145" s="89"/>
      <c r="AS145" s="89"/>
      <c r="AT145" s="89"/>
      <c r="AU145" s="89"/>
      <c r="AV145" s="89"/>
      <c r="AW145" s="89"/>
      <c r="AX145" s="89"/>
      <c r="AY145" s="89"/>
      <c r="AZ145" s="89"/>
      <c r="BA145" s="89"/>
      <c r="BB145" s="89"/>
      <c r="BC145" s="89"/>
      <c r="BD145" s="89"/>
    </row>
    <row r="146" spans="2:56" s="11" customFormat="1" x14ac:dyDescent="0.35">
      <c r="B146" s="101"/>
      <c r="J146" s="89"/>
      <c r="K146" s="89"/>
      <c r="L146" s="89"/>
      <c r="M146" s="89"/>
      <c r="N146" s="89"/>
      <c r="O146" s="89"/>
      <c r="P146" s="89"/>
      <c r="Q146" s="89"/>
      <c r="R146" s="89"/>
      <c r="S146" s="89"/>
      <c r="T146" s="89"/>
      <c r="U146" s="89"/>
      <c r="V146" s="89"/>
      <c r="W146" s="89"/>
      <c r="X146" s="89"/>
      <c r="Y146" s="89"/>
      <c r="Z146" s="89"/>
      <c r="AA146" s="89"/>
      <c r="AB146" s="89"/>
      <c r="AC146" s="89"/>
      <c r="AD146" s="89"/>
      <c r="AE146" s="89"/>
      <c r="AF146" s="89"/>
      <c r="AG146" s="89"/>
      <c r="AH146" s="89"/>
      <c r="AI146" s="89"/>
      <c r="AJ146" s="89"/>
      <c r="AK146" s="90"/>
      <c r="AL146" s="90"/>
      <c r="AM146" s="90"/>
      <c r="AN146" s="90"/>
      <c r="AO146" s="89"/>
      <c r="AP146" s="89"/>
      <c r="AQ146" s="89"/>
      <c r="AR146" s="89"/>
      <c r="AS146" s="89"/>
      <c r="AT146" s="89"/>
      <c r="AU146" s="89"/>
      <c r="AV146" s="89"/>
      <c r="AW146" s="89"/>
      <c r="AX146" s="89"/>
      <c r="AY146" s="89"/>
      <c r="AZ146" s="89"/>
      <c r="BA146" s="89"/>
      <c r="BB146" s="89"/>
      <c r="BC146" s="89"/>
      <c r="BD146" s="89"/>
    </row>
    <row r="147" spans="2:56" s="11" customFormat="1" x14ac:dyDescent="0.35">
      <c r="B147" s="101"/>
      <c r="J147" s="89"/>
      <c r="K147" s="89"/>
      <c r="L147" s="89"/>
      <c r="M147" s="89"/>
      <c r="N147" s="89"/>
      <c r="O147" s="89"/>
      <c r="P147" s="89"/>
      <c r="Q147" s="89"/>
      <c r="R147" s="89"/>
      <c r="S147" s="89"/>
      <c r="T147" s="89"/>
      <c r="U147" s="89"/>
      <c r="V147" s="89"/>
      <c r="W147" s="89"/>
      <c r="X147" s="89"/>
      <c r="Y147" s="89"/>
      <c r="Z147" s="89"/>
      <c r="AA147" s="89"/>
      <c r="AB147" s="89"/>
      <c r="AC147" s="89"/>
      <c r="AD147" s="89"/>
      <c r="AE147" s="89"/>
      <c r="AF147" s="89"/>
      <c r="AG147" s="89"/>
      <c r="AH147" s="89"/>
      <c r="AI147" s="89"/>
      <c r="AJ147" s="89"/>
      <c r="AK147" s="90"/>
      <c r="AL147" s="90"/>
      <c r="AM147" s="90"/>
      <c r="AN147" s="90"/>
      <c r="AO147" s="89"/>
      <c r="AP147" s="89"/>
      <c r="AQ147" s="89"/>
      <c r="AR147" s="89"/>
      <c r="AS147" s="89"/>
      <c r="AT147" s="89"/>
      <c r="AU147" s="89"/>
      <c r="AV147" s="89"/>
      <c r="AW147" s="89"/>
      <c r="AX147" s="89"/>
      <c r="AY147" s="89"/>
      <c r="AZ147" s="89"/>
      <c r="BA147" s="89"/>
      <c r="BB147" s="89"/>
      <c r="BC147" s="89"/>
      <c r="BD147" s="89"/>
    </row>
    <row r="148" spans="2:56" s="11" customFormat="1" x14ac:dyDescent="0.35">
      <c r="B148" s="101"/>
      <c r="J148" s="89"/>
      <c r="K148" s="89"/>
      <c r="L148" s="89"/>
      <c r="M148" s="89"/>
      <c r="N148" s="89"/>
      <c r="O148" s="89"/>
      <c r="P148" s="89"/>
      <c r="Q148" s="89"/>
      <c r="R148" s="89"/>
      <c r="S148" s="89"/>
      <c r="T148" s="89"/>
      <c r="U148" s="89"/>
      <c r="V148" s="89"/>
      <c r="W148" s="89"/>
      <c r="X148" s="89"/>
      <c r="Y148" s="89"/>
      <c r="Z148" s="89"/>
      <c r="AA148" s="89"/>
      <c r="AB148" s="89"/>
      <c r="AC148" s="89"/>
      <c r="AD148" s="89"/>
      <c r="AE148" s="89"/>
      <c r="AF148" s="89"/>
      <c r="AG148" s="89"/>
      <c r="AH148" s="89"/>
      <c r="AI148" s="89"/>
      <c r="AJ148" s="89"/>
      <c r="AK148" s="90"/>
      <c r="AL148" s="90"/>
      <c r="AM148" s="90"/>
      <c r="AN148" s="90"/>
      <c r="AO148" s="89"/>
      <c r="AP148" s="89"/>
      <c r="AQ148" s="89"/>
      <c r="AR148" s="89"/>
      <c r="AS148" s="89"/>
      <c r="AT148" s="89"/>
      <c r="AU148" s="89"/>
      <c r="AV148" s="89"/>
      <c r="AW148" s="89"/>
      <c r="AX148" s="89"/>
      <c r="AY148" s="89"/>
      <c r="AZ148" s="89"/>
      <c r="BA148" s="89"/>
      <c r="BB148" s="89"/>
      <c r="BC148" s="89"/>
      <c r="BD148" s="89"/>
    </row>
    <row r="149" spans="2:56" s="11" customFormat="1" x14ac:dyDescent="0.35">
      <c r="B149" s="101"/>
      <c r="J149" s="89"/>
      <c r="K149" s="89"/>
      <c r="L149" s="89"/>
      <c r="M149" s="89"/>
      <c r="N149" s="89"/>
      <c r="O149" s="89"/>
      <c r="P149" s="89"/>
      <c r="Q149" s="89"/>
      <c r="R149" s="89"/>
      <c r="S149" s="89"/>
      <c r="T149" s="89"/>
      <c r="U149" s="89"/>
      <c r="V149" s="89"/>
      <c r="W149" s="89"/>
      <c r="X149" s="89"/>
      <c r="Y149" s="89"/>
      <c r="Z149" s="89"/>
      <c r="AA149" s="89"/>
      <c r="AB149" s="89"/>
      <c r="AC149" s="89"/>
      <c r="AD149" s="89"/>
      <c r="AE149" s="89"/>
      <c r="AF149" s="89"/>
      <c r="AG149" s="89"/>
      <c r="AH149" s="89"/>
      <c r="AI149" s="89"/>
      <c r="AJ149" s="89"/>
      <c r="AK149" s="90"/>
      <c r="AL149" s="90"/>
      <c r="AM149" s="90"/>
      <c r="AN149" s="90"/>
      <c r="AO149" s="89"/>
      <c r="AP149" s="89"/>
      <c r="AQ149" s="89"/>
      <c r="AR149" s="89"/>
      <c r="AS149" s="89"/>
      <c r="AT149" s="89"/>
      <c r="AU149" s="89"/>
      <c r="AV149" s="89"/>
      <c r="AW149" s="89"/>
      <c r="AX149" s="89"/>
      <c r="AY149" s="89"/>
      <c r="AZ149" s="89"/>
      <c r="BA149" s="89"/>
      <c r="BB149" s="89"/>
      <c r="BC149" s="89"/>
      <c r="BD149" s="89"/>
    </row>
    <row r="150" spans="2:56" s="11" customFormat="1" x14ac:dyDescent="0.35">
      <c r="B150" s="101"/>
      <c r="J150" s="89"/>
      <c r="K150" s="89"/>
      <c r="L150" s="89"/>
      <c r="M150" s="89"/>
      <c r="N150" s="89"/>
      <c r="O150" s="89"/>
      <c r="P150" s="89"/>
      <c r="Q150" s="89"/>
      <c r="R150" s="89"/>
      <c r="S150" s="89"/>
      <c r="T150" s="89"/>
      <c r="U150" s="89"/>
      <c r="V150" s="89"/>
      <c r="W150" s="89"/>
      <c r="X150" s="89"/>
      <c r="Y150" s="89"/>
      <c r="Z150" s="89"/>
      <c r="AA150" s="89"/>
      <c r="AB150" s="89"/>
      <c r="AC150" s="89"/>
      <c r="AD150" s="89"/>
      <c r="AE150" s="89"/>
      <c r="AF150" s="89"/>
      <c r="AG150" s="89"/>
      <c r="AH150" s="89"/>
      <c r="AI150" s="89"/>
      <c r="AJ150" s="89"/>
      <c r="AK150" s="90"/>
      <c r="AL150" s="90"/>
      <c r="AM150" s="90"/>
      <c r="AN150" s="90"/>
      <c r="AO150" s="89"/>
      <c r="AP150" s="89"/>
      <c r="AQ150" s="89"/>
      <c r="AR150" s="89"/>
      <c r="AS150" s="89"/>
      <c r="AT150" s="89"/>
      <c r="AU150" s="89"/>
      <c r="AV150" s="89"/>
      <c r="AW150" s="89"/>
      <c r="AX150" s="89"/>
      <c r="AY150" s="89"/>
      <c r="AZ150" s="89"/>
      <c r="BA150" s="89"/>
      <c r="BB150" s="89"/>
      <c r="BC150" s="89"/>
      <c r="BD150" s="89"/>
    </row>
    <row r="151" spans="2:56" s="11" customFormat="1" x14ac:dyDescent="0.35">
      <c r="B151" s="101"/>
      <c r="J151" s="89"/>
      <c r="K151" s="89"/>
      <c r="L151" s="89"/>
      <c r="M151" s="89"/>
      <c r="N151" s="89"/>
      <c r="O151" s="89"/>
      <c r="P151" s="89"/>
      <c r="Q151" s="89"/>
      <c r="R151" s="89"/>
      <c r="S151" s="89"/>
      <c r="T151" s="89"/>
      <c r="U151" s="89"/>
      <c r="V151" s="89"/>
      <c r="W151" s="89"/>
      <c r="X151" s="89"/>
      <c r="Y151" s="89"/>
      <c r="Z151" s="89"/>
      <c r="AA151" s="89"/>
      <c r="AB151" s="89"/>
      <c r="AC151" s="89"/>
      <c r="AD151" s="89"/>
      <c r="AE151" s="89"/>
      <c r="AF151" s="89"/>
      <c r="AG151" s="89"/>
      <c r="AH151" s="89"/>
      <c r="AI151" s="89"/>
      <c r="AJ151" s="89"/>
      <c r="AK151" s="90"/>
      <c r="AL151" s="90"/>
      <c r="AM151" s="90"/>
      <c r="AN151" s="90"/>
      <c r="AO151" s="89"/>
      <c r="AP151" s="89"/>
      <c r="AQ151" s="89"/>
      <c r="AR151" s="89"/>
      <c r="AS151" s="89"/>
      <c r="AT151" s="89"/>
      <c r="AU151" s="89"/>
      <c r="AV151" s="89"/>
      <c r="AW151" s="89"/>
      <c r="AX151" s="89"/>
      <c r="AY151" s="89"/>
      <c r="AZ151" s="89"/>
      <c r="BA151" s="89"/>
      <c r="BB151" s="89"/>
      <c r="BC151" s="89"/>
      <c r="BD151" s="89"/>
    </row>
    <row r="152" spans="2:56" s="11" customFormat="1" x14ac:dyDescent="0.35">
      <c r="B152" s="101"/>
      <c r="J152" s="89"/>
      <c r="K152" s="89"/>
      <c r="L152" s="89"/>
      <c r="M152" s="89"/>
      <c r="N152" s="89"/>
      <c r="O152" s="89"/>
      <c r="P152" s="89"/>
      <c r="Q152" s="89"/>
      <c r="R152" s="89"/>
      <c r="S152" s="89"/>
      <c r="T152" s="89"/>
      <c r="U152" s="89"/>
      <c r="V152" s="89"/>
      <c r="W152" s="89"/>
      <c r="X152" s="89"/>
      <c r="Y152" s="89"/>
      <c r="Z152" s="89"/>
      <c r="AA152" s="89"/>
      <c r="AB152" s="89"/>
      <c r="AC152" s="89"/>
      <c r="AD152" s="89"/>
      <c r="AE152" s="89"/>
      <c r="AF152" s="89"/>
      <c r="AG152" s="89"/>
      <c r="AH152" s="89"/>
      <c r="AI152" s="89"/>
      <c r="AJ152" s="89"/>
      <c r="AK152" s="90"/>
      <c r="AL152" s="90"/>
      <c r="AM152" s="90"/>
      <c r="AN152" s="90"/>
      <c r="AO152" s="89"/>
      <c r="AP152" s="89"/>
      <c r="AQ152" s="89"/>
      <c r="AR152" s="89"/>
      <c r="AS152" s="89"/>
      <c r="AT152" s="89"/>
      <c r="AU152" s="89"/>
      <c r="AV152" s="89"/>
      <c r="AW152" s="89"/>
      <c r="AX152" s="89"/>
      <c r="AY152" s="89"/>
      <c r="AZ152" s="89"/>
      <c r="BA152" s="89"/>
      <c r="BB152" s="89"/>
      <c r="BC152" s="89"/>
      <c r="BD152" s="89"/>
    </row>
    <row r="153" spans="2:56" s="11" customFormat="1" x14ac:dyDescent="0.35">
      <c r="B153" s="101"/>
      <c r="J153" s="89"/>
      <c r="K153" s="89"/>
      <c r="L153" s="89"/>
      <c r="M153" s="89"/>
      <c r="N153" s="89"/>
      <c r="O153" s="89"/>
      <c r="P153" s="89"/>
      <c r="Q153" s="89"/>
      <c r="R153" s="89"/>
      <c r="S153" s="89"/>
      <c r="T153" s="89"/>
      <c r="U153" s="89"/>
      <c r="V153" s="89"/>
      <c r="W153" s="89"/>
      <c r="X153" s="89"/>
      <c r="Y153" s="89"/>
      <c r="Z153" s="89"/>
      <c r="AA153" s="89"/>
      <c r="AB153" s="89"/>
      <c r="AC153" s="89"/>
      <c r="AD153" s="89"/>
      <c r="AE153" s="89"/>
      <c r="AF153" s="89"/>
      <c r="AG153" s="89"/>
      <c r="AH153" s="89"/>
      <c r="AI153" s="89"/>
      <c r="AJ153" s="89"/>
      <c r="AK153" s="90"/>
      <c r="AL153" s="90"/>
      <c r="AM153" s="90"/>
      <c r="AN153" s="90"/>
      <c r="AO153" s="89"/>
      <c r="AP153" s="89"/>
      <c r="AQ153" s="89"/>
      <c r="AR153" s="89"/>
      <c r="AS153" s="89"/>
      <c r="AT153" s="89"/>
      <c r="AU153" s="89"/>
      <c r="AV153" s="89"/>
      <c r="AW153" s="89"/>
      <c r="AX153" s="89"/>
      <c r="AY153" s="89"/>
      <c r="AZ153" s="89"/>
      <c r="BA153" s="89"/>
      <c r="BB153" s="89"/>
      <c r="BC153" s="89"/>
      <c r="BD153" s="89"/>
    </row>
    <row r="154" spans="2:56" s="11" customFormat="1" x14ac:dyDescent="0.35">
      <c r="B154" s="101"/>
      <c r="J154" s="89"/>
      <c r="K154" s="89"/>
      <c r="L154" s="89"/>
      <c r="M154" s="89"/>
      <c r="N154" s="89"/>
      <c r="O154" s="89"/>
      <c r="P154" s="89"/>
      <c r="Q154" s="89"/>
      <c r="R154" s="89"/>
      <c r="S154" s="89"/>
      <c r="T154" s="89"/>
      <c r="U154" s="89"/>
      <c r="V154" s="89"/>
      <c r="W154" s="89"/>
      <c r="X154" s="89"/>
      <c r="Y154" s="89"/>
      <c r="Z154" s="89"/>
      <c r="AA154" s="89"/>
      <c r="AB154" s="89"/>
      <c r="AC154" s="89"/>
      <c r="AD154" s="89"/>
      <c r="AE154" s="89"/>
      <c r="AF154" s="89"/>
      <c r="AG154" s="89"/>
      <c r="AH154" s="89"/>
      <c r="AI154" s="89"/>
      <c r="AJ154" s="89"/>
      <c r="AK154" s="90"/>
      <c r="AL154" s="90"/>
      <c r="AM154" s="90"/>
      <c r="AN154" s="90"/>
      <c r="AO154" s="89"/>
      <c r="AP154" s="89"/>
      <c r="AQ154" s="89"/>
      <c r="AR154" s="89"/>
      <c r="AS154" s="89"/>
      <c r="AT154" s="89"/>
      <c r="AU154" s="89"/>
      <c r="AV154" s="89"/>
      <c r="AW154" s="89"/>
      <c r="AX154" s="89"/>
      <c r="AY154" s="89"/>
      <c r="AZ154" s="89"/>
      <c r="BA154" s="89"/>
      <c r="BB154" s="89"/>
      <c r="BC154" s="89"/>
      <c r="BD154" s="89"/>
    </row>
    <row r="155" spans="2:56" s="11" customFormat="1" x14ac:dyDescent="0.35">
      <c r="B155" s="101"/>
      <c r="J155" s="89"/>
      <c r="K155" s="89"/>
      <c r="L155" s="89"/>
      <c r="M155" s="89"/>
      <c r="N155" s="89"/>
      <c r="O155" s="89"/>
      <c r="P155" s="89"/>
      <c r="Q155" s="89"/>
      <c r="R155" s="89"/>
      <c r="S155" s="89"/>
      <c r="T155" s="89"/>
      <c r="U155" s="89"/>
      <c r="V155" s="89"/>
      <c r="W155" s="89"/>
      <c r="X155" s="89"/>
      <c r="Y155" s="89"/>
      <c r="Z155" s="89"/>
      <c r="AA155" s="89"/>
      <c r="AB155" s="89"/>
      <c r="AC155" s="89"/>
      <c r="AD155" s="89"/>
      <c r="AE155" s="89"/>
      <c r="AF155" s="89"/>
      <c r="AG155" s="89"/>
      <c r="AH155" s="89"/>
      <c r="AI155" s="89"/>
      <c r="AJ155" s="89"/>
      <c r="AK155" s="90"/>
      <c r="AL155" s="90"/>
      <c r="AM155" s="90"/>
      <c r="AN155" s="90"/>
      <c r="AO155" s="89"/>
      <c r="AP155" s="89"/>
      <c r="AQ155" s="89"/>
      <c r="AR155" s="89"/>
      <c r="AS155" s="89"/>
      <c r="AT155" s="89"/>
      <c r="AU155" s="89"/>
      <c r="AV155" s="89"/>
      <c r="AW155" s="89"/>
      <c r="AX155" s="89"/>
      <c r="AY155" s="89"/>
      <c r="AZ155" s="89"/>
      <c r="BA155" s="89"/>
      <c r="BB155" s="89"/>
      <c r="BC155" s="89"/>
      <c r="BD155" s="89"/>
    </row>
    <row r="156" spans="2:56" s="11" customFormat="1" x14ac:dyDescent="0.35">
      <c r="B156" s="101"/>
      <c r="J156" s="89"/>
      <c r="K156" s="89"/>
      <c r="L156" s="89"/>
      <c r="M156" s="89"/>
      <c r="N156" s="89"/>
      <c r="O156" s="89"/>
      <c r="P156" s="89"/>
      <c r="Q156" s="89"/>
      <c r="R156" s="89"/>
      <c r="S156" s="89"/>
      <c r="T156" s="89"/>
      <c r="U156" s="89"/>
      <c r="V156" s="89"/>
      <c r="W156" s="89"/>
      <c r="X156" s="89"/>
      <c r="Y156" s="89"/>
      <c r="Z156" s="89"/>
      <c r="AA156" s="89"/>
      <c r="AB156" s="89"/>
      <c r="AC156" s="89"/>
      <c r="AD156" s="89"/>
      <c r="AE156" s="89"/>
      <c r="AF156" s="89"/>
      <c r="AG156" s="89"/>
      <c r="AH156" s="89"/>
      <c r="AI156" s="89"/>
      <c r="AJ156" s="89"/>
      <c r="AK156" s="90"/>
      <c r="AL156" s="90"/>
      <c r="AM156" s="90"/>
      <c r="AN156" s="90"/>
      <c r="AO156" s="89"/>
      <c r="AP156" s="89"/>
      <c r="AQ156" s="89"/>
      <c r="AR156" s="89"/>
      <c r="AS156" s="89"/>
      <c r="AT156" s="89"/>
      <c r="AU156" s="89"/>
      <c r="AV156" s="89"/>
      <c r="AW156" s="89"/>
      <c r="AX156" s="89"/>
      <c r="AY156" s="89"/>
      <c r="AZ156" s="89"/>
      <c r="BA156" s="89"/>
      <c r="BB156" s="89"/>
      <c r="BC156" s="89"/>
      <c r="BD156" s="89"/>
    </row>
    <row r="157" spans="2:56" s="11" customFormat="1" x14ac:dyDescent="0.35">
      <c r="B157" s="101"/>
      <c r="J157" s="89"/>
      <c r="K157" s="89"/>
      <c r="L157" s="89"/>
      <c r="M157" s="89"/>
      <c r="N157" s="89"/>
      <c r="O157" s="89"/>
      <c r="P157" s="89"/>
      <c r="Q157" s="89"/>
      <c r="R157" s="89"/>
      <c r="S157" s="89"/>
      <c r="T157" s="89"/>
      <c r="U157" s="89"/>
      <c r="V157" s="89"/>
      <c r="W157" s="89"/>
      <c r="X157" s="89"/>
      <c r="Y157" s="89"/>
      <c r="Z157" s="89"/>
      <c r="AA157" s="89"/>
      <c r="AB157" s="89"/>
      <c r="AC157" s="89"/>
      <c r="AD157" s="89"/>
      <c r="AE157" s="89"/>
      <c r="AF157" s="89"/>
      <c r="AG157" s="89"/>
      <c r="AH157" s="89"/>
      <c r="AI157" s="89"/>
      <c r="AJ157" s="89"/>
      <c r="AK157" s="90"/>
      <c r="AL157" s="90"/>
      <c r="AM157" s="90"/>
      <c r="AN157" s="90"/>
      <c r="AO157" s="89"/>
      <c r="AP157" s="89"/>
      <c r="AQ157" s="89"/>
      <c r="AR157" s="89"/>
      <c r="AS157" s="89"/>
      <c r="AT157" s="89"/>
      <c r="AU157" s="89"/>
      <c r="AV157" s="89"/>
      <c r="AW157" s="89"/>
      <c r="AX157" s="89"/>
      <c r="AY157" s="89"/>
      <c r="AZ157" s="89"/>
      <c r="BA157" s="89"/>
      <c r="BB157" s="89"/>
      <c r="BC157" s="89"/>
      <c r="BD157" s="89"/>
    </row>
    <row r="158" spans="2:56" s="11" customFormat="1" x14ac:dyDescent="0.35">
      <c r="B158" s="101"/>
      <c r="J158" s="89"/>
      <c r="K158" s="89"/>
      <c r="L158" s="89"/>
      <c r="M158" s="89"/>
      <c r="N158" s="89"/>
      <c r="O158" s="89"/>
      <c r="P158" s="89"/>
      <c r="Q158" s="89"/>
      <c r="R158" s="89"/>
      <c r="S158" s="89"/>
      <c r="T158" s="89"/>
      <c r="U158" s="89"/>
      <c r="V158" s="89"/>
      <c r="W158" s="89"/>
      <c r="X158" s="89"/>
      <c r="Y158" s="89"/>
      <c r="Z158" s="89"/>
      <c r="AA158" s="89"/>
      <c r="AB158" s="89"/>
      <c r="AC158" s="89"/>
      <c r="AD158" s="89"/>
      <c r="AE158" s="89"/>
      <c r="AF158" s="89"/>
      <c r="AG158" s="89"/>
      <c r="AH158" s="89"/>
      <c r="AI158" s="89"/>
      <c r="AJ158" s="89"/>
      <c r="AK158" s="90"/>
      <c r="AL158" s="90"/>
      <c r="AM158" s="90"/>
      <c r="AN158" s="90"/>
      <c r="AO158" s="89"/>
      <c r="AP158" s="89"/>
      <c r="AQ158" s="89"/>
      <c r="AR158" s="89"/>
      <c r="AS158" s="89"/>
      <c r="AT158" s="89"/>
      <c r="AU158" s="89"/>
      <c r="AV158" s="89"/>
      <c r="AW158" s="89"/>
      <c r="AX158" s="89"/>
      <c r="AY158" s="89"/>
      <c r="AZ158" s="89"/>
      <c r="BA158" s="89"/>
      <c r="BB158" s="89"/>
      <c r="BC158" s="89"/>
      <c r="BD158" s="89"/>
    </row>
    <row r="159" spans="2:56" s="11" customFormat="1" x14ac:dyDescent="0.35">
      <c r="B159" s="101"/>
      <c r="J159" s="89"/>
      <c r="K159" s="89"/>
      <c r="L159" s="89"/>
      <c r="M159" s="89"/>
      <c r="N159" s="89"/>
      <c r="O159" s="89"/>
      <c r="P159" s="89"/>
      <c r="Q159" s="89"/>
      <c r="R159" s="89"/>
      <c r="S159" s="89"/>
      <c r="T159" s="89"/>
      <c r="U159" s="89"/>
      <c r="V159" s="89"/>
      <c r="W159" s="89"/>
      <c r="X159" s="89"/>
      <c r="Y159" s="89"/>
      <c r="Z159" s="89"/>
      <c r="AA159" s="89"/>
      <c r="AB159" s="89"/>
      <c r="AC159" s="89"/>
      <c r="AD159" s="89"/>
      <c r="AE159" s="89"/>
      <c r="AF159" s="89"/>
      <c r="AG159" s="89"/>
      <c r="AH159" s="89"/>
      <c r="AI159" s="89"/>
      <c r="AJ159" s="89"/>
      <c r="AK159" s="90"/>
      <c r="AL159" s="90"/>
      <c r="AM159" s="90"/>
      <c r="AN159" s="90"/>
      <c r="AO159" s="89"/>
      <c r="AP159" s="89"/>
      <c r="AQ159" s="89"/>
      <c r="AR159" s="89"/>
      <c r="AS159" s="89"/>
      <c r="AT159" s="89"/>
      <c r="AU159" s="89"/>
      <c r="AV159" s="89"/>
      <c r="AW159" s="89"/>
      <c r="AX159" s="89"/>
      <c r="AY159" s="89"/>
      <c r="AZ159" s="89"/>
      <c r="BA159" s="89"/>
      <c r="BB159" s="89"/>
      <c r="BC159" s="89"/>
      <c r="BD159" s="89"/>
    </row>
    <row r="160" spans="2:56" s="11" customFormat="1" x14ac:dyDescent="0.35">
      <c r="B160" s="101"/>
      <c r="J160" s="89"/>
      <c r="K160" s="89"/>
      <c r="L160" s="89"/>
      <c r="M160" s="89"/>
      <c r="N160" s="89"/>
      <c r="O160" s="89"/>
      <c r="P160" s="89"/>
      <c r="Q160" s="89"/>
      <c r="R160" s="89"/>
      <c r="S160" s="89"/>
      <c r="T160" s="89"/>
      <c r="U160" s="89"/>
      <c r="V160" s="89"/>
      <c r="W160" s="89"/>
      <c r="X160" s="89"/>
      <c r="Y160" s="89"/>
      <c r="Z160" s="89"/>
      <c r="AA160" s="89"/>
      <c r="AB160" s="89"/>
      <c r="AC160" s="89"/>
      <c r="AD160" s="89"/>
      <c r="AE160" s="89"/>
      <c r="AF160" s="89"/>
      <c r="AG160" s="89"/>
      <c r="AH160" s="89"/>
      <c r="AI160" s="89"/>
      <c r="AJ160" s="89"/>
      <c r="AK160" s="90"/>
      <c r="AL160" s="90"/>
      <c r="AM160" s="90"/>
      <c r="AN160" s="90"/>
      <c r="AO160" s="89"/>
      <c r="AP160" s="89"/>
      <c r="AQ160" s="89"/>
      <c r="AR160" s="89"/>
      <c r="AS160" s="89"/>
      <c r="AT160" s="89"/>
      <c r="AU160" s="89"/>
      <c r="AV160" s="89"/>
      <c r="AW160" s="89"/>
      <c r="AX160" s="89"/>
      <c r="AY160" s="89"/>
      <c r="AZ160" s="89"/>
      <c r="BA160" s="89"/>
      <c r="BB160" s="89"/>
      <c r="BC160" s="89"/>
      <c r="BD160" s="89"/>
    </row>
    <row r="161" spans="1:56" s="11" customFormat="1" x14ac:dyDescent="0.35">
      <c r="B161" s="101"/>
      <c r="J161" s="89"/>
      <c r="K161" s="89"/>
      <c r="L161" s="89"/>
      <c r="M161" s="89"/>
      <c r="N161" s="89"/>
      <c r="O161" s="89"/>
      <c r="P161" s="89"/>
      <c r="Q161" s="89"/>
      <c r="R161" s="89"/>
      <c r="S161" s="89"/>
      <c r="T161" s="89"/>
      <c r="U161" s="89"/>
      <c r="V161" s="89"/>
      <c r="W161" s="89"/>
      <c r="X161" s="89"/>
      <c r="Y161" s="89"/>
      <c r="Z161" s="89"/>
      <c r="AA161" s="89"/>
      <c r="AB161" s="89"/>
      <c r="AC161" s="89"/>
      <c r="AD161" s="89"/>
      <c r="AE161" s="89"/>
      <c r="AF161" s="89"/>
      <c r="AG161" s="89"/>
      <c r="AH161" s="89"/>
      <c r="AI161" s="89"/>
      <c r="AJ161" s="89"/>
      <c r="AK161" s="90"/>
      <c r="AL161" s="90"/>
      <c r="AM161" s="90"/>
      <c r="AN161" s="90"/>
      <c r="AO161" s="89"/>
      <c r="AP161" s="89"/>
      <c r="AQ161" s="89"/>
      <c r="AR161" s="89"/>
      <c r="AS161" s="89"/>
      <c r="AT161" s="89"/>
      <c r="AU161" s="89"/>
      <c r="AV161" s="89"/>
      <c r="AW161" s="89"/>
      <c r="AX161" s="89"/>
      <c r="AY161" s="89"/>
      <c r="AZ161" s="89"/>
      <c r="BA161" s="89"/>
      <c r="BB161" s="89"/>
      <c r="BC161" s="89"/>
      <c r="BD161" s="89"/>
    </row>
    <row r="162" spans="1:56" s="11" customFormat="1" x14ac:dyDescent="0.35">
      <c r="B162" s="101"/>
      <c r="J162" s="89"/>
      <c r="K162" s="89"/>
      <c r="L162" s="89"/>
      <c r="M162" s="89"/>
      <c r="N162" s="89"/>
      <c r="O162" s="89"/>
      <c r="P162" s="89"/>
      <c r="Q162" s="89"/>
      <c r="R162" s="89"/>
      <c r="S162" s="89"/>
      <c r="T162" s="89"/>
      <c r="U162" s="89"/>
      <c r="V162" s="89"/>
      <c r="W162" s="89"/>
      <c r="X162" s="89"/>
      <c r="Y162" s="89"/>
      <c r="Z162" s="89"/>
      <c r="AA162" s="89"/>
      <c r="AB162" s="89"/>
      <c r="AC162" s="89"/>
      <c r="AD162" s="89"/>
      <c r="AE162" s="89"/>
      <c r="AF162" s="89"/>
      <c r="AG162" s="89"/>
      <c r="AH162" s="89"/>
      <c r="AI162" s="89"/>
      <c r="AJ162" s="89"/>
      <c r="AK162" s="90"/>
      <c r="AL162" s="90"/>
      <c r="AM162" s="90"/>
      <c r="AN162" s="90"/>
      <c r="AO162" s="89"/>
      <c r="AP162" s="89"/>
      <c r="AQ162" s="89"/>
      <c r="AR162" s="89"/>
      <c r="AS162" s="89"/>
      <c r="AT162" s="89"/>
      <c r="AU162" s="89"/>
      <c r="AV162" s="89"/>
      <c r="AW162" s="89"/>
      <c r="AX162" s="89"/>
      <c r="AY162" s="89"/>
      <c r="AZ162" s="89"/>
      <c r="BA162" s="89"/>
      <c r="BB162" s="89"/>
      <c r="BC162" s="89"/>
      <c r="BD162" s="89"/>
    </row>
    <row r="163" spans="1:56" s="11" customFormat="1" x14ac:dyDescent="0.35">
      <c r="B163" s="101"/>
      <c r="J163" s="89"/>
      <c r="K163" s="89"/>
      <c r="L163" s="89"/>
      <c r="M163" s="89"/>
      <c r="N163" s="89"/>
      <c r="O163" s="89"/>
      <c r="P163" s="89"/>
      <c r="Q163" s="89"/>
      <c r="R163" s="89"/>
      <c r="S163" s="89"/>
      <c r="T163" s="89"/>
      <c r="U163" s="89"/>
      <c r="V163" s="89"/>
      <c r="W163" s="89"/>
      <c r="X163" s="89"/>
      <c r="Y163" s="89"/>
      <c r="Z163" s="89"/>
      <c r="AA163" s="89"/>
      <c r="AB163" s="89"/>
      <c r="AC163" s="89"/>
      <c r="AD163" s="89"/>
      <c r="AE163" s="89"/>
      <c r="AF163" s="89"/>
      <c r="AG163" s="89"/>
      <c r="AH163" s="89"/>
      <c r="AI163" s="89"/>
      <c r="AJ163" s="89"/>
      <c r="AK163" s="90"/>
      <c r="AL163" s="90"/>
      <c r="AM163" s="90"/>
      <c r="AN163" s="90"/>
      <c r="AO163" s="89"/>
      <c r="AP163" s="89"/>
      <c r="AQ163" s="89"/>
      <c r="AR163" s="89"/>
      <c r="AS163" s="89"/>
      <c r="AT163" s="89"/>
      <c r="AU163" s="89"/>
      <c r="AV163" s="89"/>
      <c r="AW163" s="89"/>
      <c r="AX163" s="89"/>
      <c r="AY163" s="89"/>
      <c r="AZ163" s="89"/>
      <c r="BA163" s="89"/>
      <c r="BB163" s="89"/>
      <c r="BC163" s="89"/>
      <c r="BD163" s="89"/>
    </row>
    <row r="164" spans="1:56" s="11" customFormat="1" x14ac:dyDescent="0.35">
      <c r="B164" s="101"/>
      <c r="J164" s="89"/>
      <c r="K164" s="89"/>
      <c r="L164" s="89"/>
      <c r="M164" s="89"/>
      <c r="N164" s="89"/>
      <c r="O164" s="89"/>
      <c r="P164" s="89"/>
      <c r="Q164" s="89"/>
      <c r="R164" s="89"/>
      <c r="S164" s="89"/>
      <c r="T164" s="89"/>
      <c r="U164" s="89"/>
      <c r="V164" s="89"/>
      <c r="W164" s="89"/>
      <c r="X164" s="89"/>
      <c r="Y164" s="89"/>
      <c r="Z164" s="89"/>
      <c r="AA164" s="89"/>
      <c r="AB164" s="89"/>
      <c r="AC164" s="89"/>
      <c r="AD164" s="89"/>
      <c r="AE164" s="89"/>
      <c r="AF164" s="89"/>
      <c r="AG164" s="89"/>
      <c r="AH164" s="89"/>
      <c r="AI164" s="89"/>
      <c r="AJ164" s="89"/>
      <c r="AK164" s="90"/>
      <c r="AL164" s="90"/>
      <c r="AM164" s="90"/>
      <c r="AN164" s="90"/>
      <c r="AO164" s="89"/>
      <c r="AP164" s="89"/>
      <c r="AQ164" s="89"/>
      <c r="AR164" s="89"/>
      <c r="AS164" s="89"/>
      <c r="AT164" s="89"/>
      <c r="AU164" s="89"/>
      <c r="AV164" s="89"/>
      <c r="AW164" s="89"/>
      <c r="AX164" s="89"/>
      <c r="AY164" s="89"/>
      <c r="AZ164" s="89"/>
      <c r="BA164" s="89"/>
      <c r="BB164" s="89"/>
      <c r="BC164" s="89"/>
      <c r="BD164" s="89"/>
    </row>
    <row r="165" spans="1:56" s="11" customFormat="1" x14ac:dyDescent="0.35">
      <c r="B165" s="101"/>
      <c r="J165" s="89"/>
      <c r="K165" s="89"/>
      <c r="L165" s="89"/>
      <c r="M165" s="89"/>
      <c r="N165" s="89"/>
      <c r="O165" s="89"/>
      <c r="P165" s="89"/>
      <c r="Q165" s="89"/>
      <c r="R165" s="89"/>
      <c r="S165" s="89"/>
      <c r="T165" s="89"/>
      <c r="U165" s="89"/>
      <c r="V165" s="89"/>
      <c r="W165" s="89"/>
      <c r="X165" s="89"/>
      <c r="Y165" s="89"/>
      <c r="Z165" s="89"/>
      <c r="AA165" s="89"/>
      <c r="AB165" s="89"/>
      <c r="AC165" s="89"/>
      <c r="AD165" s="89"/>
      <c r="AE165" s="89"/>
      <c r="AF165" s="89"/>
      <c r="AG165" s="89"/>
      <c r="AH165" s="89"/>
      <c r="AI165" s="89"/>
      <c r="AJ165" s="89"/>
      <c r="AK165" s="90"/>
      <c r="AL165" s="90"/>
      <c r="AM165" s="90"/>
      <c r="AN165" s="90"/>
      <c r="AO165" s="89"/>
      <c r="AP165" s="89"/>
      <c r="AQ165" s="89"/>
      <c r="AR165" s="89"/>
      <c r="AS165" s="89"/>
      <c r="AT165" s="89"/>
      <c r="AU165" s="89"/>
      <c r="AV165" s="89"/>
      <c r="AW165" s="89"/>
      <c r="AX165" s="89"/>
      <c r="AY165" s="89"/>
      <c r="AZ165" s="89"/>
      <c r="BA165" s="89"/>
      <c r="BB165" s="89"/>
      <c r="BC165" s="89"/>
      <c r="BD165" s="89"/>
    </row>
    <row r="166" spans="1:56" s="11" customFormat="1" x14ac:dyDescent="0.35">
      <c r="B166" s="101"/>
      <c r="J166" s="89"/>
      <c r="K166" s="89"/>
      <c r="L166" s="89"/>
      <c r="M166" s="89"/>
      <c r="N166" s="89"/>
      <c r="O166" s="89"/>
      <c r="P166" s="89"/>
      <c r="Q166" s="89"/>
      <c r="R166" s="89"/>
      <c r="S166" s="89"/>
      <c r="T166" s="89"/>
      <c r="U166" s="89"/>
      <c r="V166" s="89"/>
      <c r="W166" s="89"/>
      <c r="X166" s="89"/>
      <c r="Y166" s="89"/>
      <c r="Z166" s="89"/>
      <c r="AA166" s="89"/>
      <c r="AB166" s="89"/>
      <c r="AC166" s="89"/>
      <c r="AD166" s="89"/>
      <c r="AE166" s="89"/>
      <c r="AF166" s="89"/>
      <c r="AG166" s="89"/>
      <c r="AH166" s="89"/>
      <c r="AI166" s="89"/>
      <c r="AJ166" s="89"/>
      <c r="AK166" s="90"/>
      <c r="AL166" s="90"/>
      <c r="AM166" s="90"/>
      <c r="AN166" s="90"/>
      <c r="AO166" s="89"/>
      <c r="AP166" s="89"/>
      <c r="AQ166" s="89"/>
      <c r="AR166" s="89"/>
      <c r="AS166" s="89"/>
      <c r="AT166" s="89"/>
      <c r="AU166" s="89"/>
      <c r="AV166" s="89"/>
      <c r="AW166" s="89"/>
      <c r="AX166" s="89"/>
      <c r="AY166" s="89"/>
      <c r="AZ166" s="89"/>
      <c r="BA166" s="89"/>
      <c r="BB166" s="89"/>
      <c r="BC166" s="89"/>
      <c r="BD166" s="89"/>
    </row>
    <row r="167" spans="1:56" s="36" customFormat="1" x14ac:dyDescent="0.35">
      <c r="A167" s="11"/>
      <c r="B167" s="101"/>
      <c r="C167" s="11"/>
      <c r="J167" s="89"/>
      <c r="K167" s="89"/>
      <c r="L167" s="89"/>
      <c r="M167" s="89"/>
      <c r="N167" s="89"/>
      <c r="O167" s="89"/>
      <c r="P167" s="89"/>
      <c r="Q167" s="89"/>
      <c r="R167" s="89"/>
      <c r="S167" s="89"/>
      <c r="T167" s="89"/>
      <c r="U167" s="89"/>
      <c r="V167" s="89"/>
      <c r="W167" s="89"/>
      <c r="X167" s="89"/>
      <c r="Y167" s="89"/>
      <c r="Z167" s="89"/>
      <c r="AA167" s="89"/>
      <c r="AB167" s="89"/>
      <c r="AC167" s="89"/>
      <c r="AD167" s="89"/>
      <c r="AE167" s="89"/>
      <c r="AF167" s="89"/>
      <c r="AG167" s="89"/>
      <c r="AH167" s="89"/>
      <c r="AI167" s="89"/>
      <c r="AJ167" s="37"/>
      <c r="AK167" s="38"/>
      <c r="AL167" s="38"/>
      <c r="AM167" s="38"/>
      <c r="AN167" s="38"/>
      <c r="AO167" s="37"/>
      <c r="AP167" s="37"/>
      <c r="AQ167" s="37"/>
      <c r="AR167" s="37"/>
      <c r="AS167" s="37"/>
      <c r="AT167" s="37"/>
      <c r="AU167" s="37"/>
      <c r="AV167" s="37"/>
      <c r="AW167" s="37"/>
      <c r="AX167" s="37"/>
      <c r="AY167" s="37"/>
      <c r="AZ167" s="37"/>
      <c r="BA167" s="37"/>
      <c r="BB167" s="37"/>
      <c r="BC167" s="37"/>
      <c r="BD167" s="37"/>
    </row>
    <row r="168" spans="1:56" s="36" customFormat="1" x14ac:dyDescent="0.35">
      <c r="A168" s="11"/>
      <c r="B168" s="101"/>
      <c r="C168" s="11"/>
      <c r="J168" s="89"/>
      <c r="K168" s="89"/>
      <c r="L168" s="89"/>
      <c r="M168" s="89"/>
      <c r="N168" s="89"/>
      <c r="O168" s="89"/>
      <c r="P168" s="89"/>
      <c r="Q168" s="89"/>
      <c r="R168" s="89"/>
      <c r="S168" s="89"/>
      <c r="T168" s="89"/>
      <c r="U168" s="89"/>
      <c r="V168" s="89"/>
      <c r="W168" s="89"/>
      <c r="X168" s="89"/>
      <c r="Y168" s="89"/>
      <c r="Z168" s="89"/>
      <c r="AA168" s="89"/>
      <c r="AB168" s="89"/>
      <c r="AC168" s="89"/>
      <c r="AD168" s="89"/>
      <c r="AE168" s="89"/>
      <c r="AF168" s="89"/>
      <c r="AG168" s="89"/>
      <c r="AH168" s="89"/>
      <c r="AI168" s="89"/>
      <c r="AJ168" s="37"/>
      <c r="AK168" s="38"/>
      <c r="AL168" s="38"/>
      <c r="AM168" s="38"/>
      <c r="AN168" s="38"/>
      <c r="AO168" s="37"/>
      <c r="AP168" s="37"/>
      <c r="AQ168" s="37"/>
      <c r="AR168" s="37"/>
      <c r="AS168" s="37"/>
      <c r="AT168" s="37"/>
      <c r="AU168" s="37"/>
      <c r="AV168" s="37"/>
      <c r="AW168" s="37"/>
      <c r="AX168" s="37"/>
      <c r="AY168" s="37"/>
      <c r="AZ168" s="37"/>
      <c r="BA168" s="37"/>
      <c r="BB168" s="37"/>
      <c r="BC168" s="37"/>
      <c r="BD168" s="37"/>
    </row>
    <row r="169" spans="1:56" s="36" customFormat="1" x14ac:dyDescent="0.35">
      <c r="A169" s="11"/>
      <c r="B169" s="101"/>
      <c r="C169" s="11"/>
      <c r="J169" s="89"/>
      <c r="K169" s="89"/>
      <c r="L169" s="89"/>
      <c r="M169" s="89"/>
      <c r="N169" s="89"/>
      <c r="O169" s="89"/>
      <c r="P169" s="89"/>
      <c r="Q169" s="89"/>
      <c r="R169" s="89"/>
      <c r="S169" s="89"/>
      <c r="T169" s="89"/>
      <c r="U169" s="89"/>
      <c r="V169" s="89"/>
      <c r="W169" s="89"/>
      <c r="X169" s="89"/>
      <c r="Y169" s="89"/>
      <c r="Z169" s="89"/>
      <c r="AA169" s="89"/>
      <c r="AB169" s="89"/>
      <c r="AC169" s="89"/>
      <c r="AD169" s="89"/>
      <c r="AE169" s="89"/>
      <c r="AF169" s="89"/>
      <c r="AG169" s="89"/>
      <c r="AH169" s="89"/>
      <c r="AI169" s="89"/>
      <c r="AJ169" s="37"/>
      <c r="AK169" s="38"/>
      <c r="AL169" s="38"/>
      <c r="AM169" s="38"/>
      <c r="AN169" s="38"/>
      <c r="AO169" s="37"/>
      <c r="AP169" s="37"/>
      <c r="AQ169" s="37"/>
      <c r="AR169" s="37"/>
      <c r="AS169" s="37"/>
      <c r="AT169" s="37"/>
      <c r="AU169" s="37"/>
      <c r="AV169" s="37"/>
      <c r="AW169" s="37"/>
      <c r="AX169" s="37"/>
      <c r="AY169" s="37"/>
      <c r="AZ169" s="37"/>
      <c r="BA169" s="37"/>
      <c r="BB169" s="37"/>
      <c r="BC169" s="37"/>
      <c r="BD169" s="37"/>
    </row>
    <row r="170" spans="1:56" s="36" customFormat="1" x14ac:dyDescent="0.35">
      <c r="A170" s="11"/>
      <c r="B170" s="101"/>
      <c r="C170" s="11"/>
      <c r="J170" s="89"/>
      <c r="K170" s="89"/>
      <c r="L170" s="89"/>
      <c r="M170" s="89"/>
      <c r="N170" s="89"/>
      <c r="O170" s="89"/>
      <c r="P170" s="89"/>
      <c r="Q170" s="89"/>
      <c r="R170" s="89"/>
      <c r="S170" s="89"/>
      <c r="T170" s="89"/>
      <c r="U170" s="89"/>
      <c r="V170" s="89"/>
      <c r="W170" s="89"/>
      <c r="X170" s="89"/>
      <c r="Y170" s="89"/>
      <c r="Z170" s="89"/>
      <c r="AA170" s="89"/>
      <c r="AB170" s="89"/>
      <c r="AC170" s="89"/>
      <c r="AD170" s="89"/>
      <c r="AE170" s="89"/>
      <c r="AF170" s="89"/>
      <c r="AG170" s="89"/>
      <c r="AH170" s="89"/>
      <c r="AI170" s="89"/>
      <c r="AJ170" s="37"/>
      <c r="AK170" s="38"/>
      <c r="AL170" s="38"/>
      <c r="AM170" s="38"/>
      <c r="AN170" s="38"/>
      <c r="AO170" s="37"/>
      <c r="AP170" s="37"/>
      <c r="AQ170" s="37"/>
      <c r="AR170" s="37"/>
      <c r="AS170" s="37"/>
      <c r="AT170" s="37"/>
      <c r="AU170" s="37"/>
      <c r="AV170" s="37"/>
      <c r="AW170" s="37"/>
      <c r="AX170" s="37"/>
      <c r="AY170" s="37"/>
      <c r="AZ170" s="37"/>
      <c r="BA170" s="37"/>
      <c r="BB170" s="37"/>
      <c r="BC170" s="37"/>
      <c r="BD170" s="37"/>
    </row>
    <row r="171" spans="1:56" s="36" customFormat="1" x14ac:dyDescent="0.35">
      <c r="A171" s="11"/>
      <c r="B171" s="101"/>
      <c r="C171" s="11"/>
      <c r="J171" s="89"/>
      <c r="K171" s="89"/>
      <c r="L171" s="89"/>
      <c r="M171" s="89"/>
      <c r="N171" s="89"/>
      <c r="O171" s="89"/>
      <c r="P171" s="89"/>
      <c r="Q171" s="89"/>
      <c r="R171" s="89"/>
      <c r="S171" s="89"/>
      <c r="T171" s="89"/>
      <c r="U171" s="89"/>
      <c r="V171" s="89"/>
      <c r="W171" s="89"/>
      <c r="X171" s="89"/>
      <c r="Y171" s="89"/>
      <c r="Z171" s="89"/>
      <c r="AA171" s="89"/>
      <c r="AB171" s="89"/>
      <c r="AC171" s="89"/>
      <c r="AD171" s="89"/>
      <c r="AE171" s="89"/>
      <c r="AF171" s="89"/>
      <c r="AG171" s="89"/>
      <c r="AH171" s="89"/>
      <c r="AI171" s="89"/>
      <c r="AJ171" s="37"/>
      <c r="AK171" s="38"/>
      <c r="AL171" s="38"/>
      <c r="AM171" s="38"/>
      <c r="AN171" s="38"/>
      <c r="AO171" s="37"/>
      <c r="AP171" s="37"/>
      <c r="AQ171" s="37"/>
      <c r="AR171" s="37"/>
      <c r="AS171" s="37"/>
      <c r="AT171" s="37"/>
      <c r="AU171" s="37"/>
      <c r="AV171" s="37"/>
      <c r="AW171" s="37"/>
      <c r="AX171" s="37"/>
      <c r="AY171" s="37"/>
      <c r="AZ171" s="37"/>
      <c r="BA171" s="37"/>
      <c r="BB171" s="37"/>
      <c r="BC171" s="37"/>
      <c r="BD171" s="37"/>
    </row>
    <row r="172" spans="1:56" s="36" customFormat="1" x14ac:dyDescent="0.35">
      <c r="A172" s="11"/>
      <c r="B172" s="101"/>
      <c r="C172" s="11"/>
      <c r="J172" s="89"/>
      <c r="K172" s="89"/>
      <c r="L172" s="89"/>
      <c r="M172" s="89"/>
      <c r="N172" s="89"/>
      <c r="O172" s="89"/>
      <c r="P172" s="89"/>
      <c r="Q172" s="89"/>
      <c r="R172" s="89"/>
      <c r="S172" s="89"/>
      <c r="T172" s="89"/>
      <c r="U172" s="89"/>
      <c r="V172" s="89"/>
      <c r="W172" s="89"/>
      <c r="X172" s="89"/>
      <c r="Y172" s="89"/>
      <c r="Z172" s="89"/>
      <c r="AA172" s="89"/>
      <c r="AB172" s="89"/>
      <c r="AC172" s="89"/>
      <c r="AD172" s="89"/>
      <c r="AE172" s="89"/>
      <c r="AF172" s="89"/>
      <c r="AG172" s="89"/>
      <c r="AH172" s="89"/>
      <c r="AI172" s="89"/>
      <c r="AJ172" s="37"/>
      <c r="AK172" s="38"/>
      <c r="AL172" s="38"/>
      <c r="AM172" s="38"/>
      <c r="AN172" s="38"/>
      <c r="AO172" s="37"/>
      <c r="AP172" s="37"/>
      <c r="AQ172" s="37"/>
      <c r="AR172" s="37"/>
      <c r="AS172" s="37"/>
      <c r="AT172" s="37"/>
      <c r="AU172" s="37"/>
      <c r="AV172" s="37"/>
      <c r="AW172" s="37"/>
      <c r="AX172" s="37"/>
      <c r="AY172" s="37"/>
      <c r="AZ172" s="37"/>
      <c r="BA172" s="37"/>
      <c r="BB172" s="37"/>
      <c r="BC172" s="37"/>
      <c r="BD172" s="37"/>
    </row>
    <row r="173" spans="1:56" s="36" customFormat="1" x14ac:dyDescent="0.35">
      <c r="A173" s="11"/>
      <c r="B173" s="101"/>
      <c r="C173" s="11"/>
      <c r="J173" s="89"/>
      <c r="K173" s="89"/>
      <c r="L173" s="89"/>
      <c r="M173" s="89"/>
      <c r="N173" s="89"/>
      <c r="O173" s="89"/>
      <c r="P173" s="89"/>
      <c r="Q173" s="89"/>
      <c r="R173" s="89"/>
      <c r="S173" s="89"/>
      <c r="T173" s="89"/>
      <c r="U173" s="89"/>
      <c r="V173" s="89"/>
      <c r="W173" s="89"/>
      <c r="X173" s="89"/>
      <c r="Y173" s="89"/>
      <c r="Z173" s="89"/>
      <c r="AA173" s="89"/>
      <c r="AB173" s="89"/>
      <c r="AC173" s="89"/>
      <c r="AD173" s="89"/>
      <c r="AE173" s="89"/>
      <c r="AF173" s="89"/>
      <c r="AG173" s="89"/>
      <c r="AH173" s="89"/>
      <c r="AI173" s="89"/>
      <c r="AJ173" s="37"/>
      <c r="AK173" s="38"/>
      <c r="AL173" s="38"/>
      <c r="AM173" s="38"/>
      <c r="AN173" s="38"/>
      <c r="AO173" s="37"/>
      <c r="AP173" s="37"/>
      <c r="AQ173" s="37"/>
      <c r="AR173" s="37"/>
      <c r="AS173" s="37"/>
      <c r="AT173" s="37"/>
      <c r="AU173" s="37"/>
      <c r="AV173" s="37"/>
      <c r="AW173" s="37"/>
      <c r="AX173" s="37"/>
      <c r="AY173" s="37"/>
      <c r="AZ173" s="37"/>
      <c r="BA173" s="37"/>
      <c r="BB173" s="37"/>
      <c r="BC173" s="37"/>
      <c r="BD173" s="37"/>
    </row>
    <row r="174" spans="1:56" s="36" customFormat="1" x14ac:dyDescent="0.35">
      <c r="A174" s="11"/>
      <c r="B174" s="101"/>
      <c r="C174" s="11"/>
      <c r="J174" s="89"/>
      <c r="K174" s="89"/>
      <c r="L174" s="89"/>
      <c r="M174" s="89"/>
      <c r="N174" s="89"/>
      <c r="O174" s="89"/>
      <c r="P174" s="89"/>
      <c r="Q174" s="89"/>
      <c r="R174" s="89"/>
      <c r="S174" s="89"/>
      <c r="T174" s="89"/>
      <c r="U174" s="89"/>
      <c r="V174" s="89"/>
      <c r="W174" s="89"/>
      <c r="X174" s="89"/>
      <c r="Y174" s="89"/>
      <c r="Z174" s="89"/>
      <c r="AA174" s="89"/>
      <c r="AB174" s="89"/>
      <c r="AC174" s="89"/>
      <c r="AD174" s="89"/>
      <c r="AE174" s="89"/>
      <c r="AF174" s="89"/>
      <c r="AG174" s="89"/>
      <c r="AH174" s="89"/>
      <c r="AI174" s="89"/>
      <c r="AJ174" s="37"/>
      <c r="AK174" s="38"/>
      <c r="AL174" s="38"/>
      <c r="AM174" s="38"/>
      <c r="AN174" s="38"/>
      <c r="AO174" s="37"/>
      <c r="AP174" s="37"/>
      <c r="AQ174" s="37"/>
      <c r="AR174" s="37"/>
      <c r="AS174" s="37"/>
      <c r="AT174" s="37"/>
      <c r="AU174" s="37"/>
      <c r="AV174" s="37"/>
      <c r="AW174" s="37"/>
      <c r="AX174" s="37"/>
      <c r="AY174" s="37"/>
      <c r="AZ174" s="37"/>
      <c r="BA174" s="37"/>
      <c r="BB174" s="37"/>
      <c r="BC174" s="37"/>
      <c r="BD174" s="37"/>
    </row>
    <row r="175" spans="1:56" s="36" customFormat="1" x14ac:dyDescent="0.35">
      <c r="A175" s="11"/>
      <c r="B175" s="101"/>
      <c r="C175" s="11"/>
      <c r="J175" s="89"/>
      <c r="K175" s="89"/>
      <c r="L175" s="89"/>
      <c r="M175" s="89"/>
      <c r="N175" s="89"/>
      <c r="O175" s="89"/>
      <c r="P175" s="89"/>
      <c r="Q175" s="89"/>
      <c r="R175" s="89"/>
      <c r="S175" s="89"/>
      <c r="T175" s="89"/>
      <c r="U175" s="89"/>
      <c r="V175" s="89"/>
      <c r="W175" s="89"/>
      <c r="X175" s="89"/>
      <c r="Y175" s="89"/>
      <c r="Z175" s="89"/>
      <c r="AA175" s="89"/>
      <c r="AB175" s="89"/>
      <c r="AC175" s="89"/>
      <c r="AD175" s="89"/>
      <c r="AE175" s="89"/>
      <c r="AF175" s="89"/>
      <c r="AG175" s="89"/>
      <c r="AH175" s="89"/>
      <c r="AI175" s="89"/>
      <c r="AJ175" s="37"/>
      <c r="AK175" s="38"/>
      <c r="AL175" s="38"/>
      <c r="AM175" s="38"/>
      <c r="AN175" s="38"/>
      <c r="AO175" s="37"/>
      <c r="AP175" s="37"/>
      <c r="AQ175" s="37"/>
      <c r="AR175" s="37"/>
      <c r="AS175" s="37"/>
      <c r="AT175" s="37"/>
      <c r="AU175" s="37"/>
      <c r="AV175" s="37"/>
      <c r="AW175" s="37"/>
      <c r="AX175" s="37"/>
      <c r="AY175" s="37"/>
      <c r="AZ175" s="37"/>
      <c r="BA175" s="37"/>
      <c r="BB175" s="37"/>
      <c r="BC175" s="37"/>
      <c r="BD175" s="37"/>
    </row>
    <row r="176" spans="1:56" s="36" customFormat="1" x14ac:dyDescent="0.35">
      <c r="A176" s="11"/>
      <c r="B176" s="101"/>
      <c r="C176" s="11"/>
      <c r="J176" s="89"/>
      <c r="K176" s="89"/>
      <c r="L176" s="89"/>
      <c r="M176" s="89"/>
      <c r="N176" s="89"/>
      <c r="O176" s="89"/>
      <c r="P176" s="89"/>
      <c r="Q176" s="89"/>
      <c r="R176" s="89"/>
      <c r="S176" s="89"/>
      <c r="T176" s="89"/>
      <c r="U176" s="89"/>
      <c r="V176" s="89"/>
      <c r="W176" s="89"/>
      <c r="X176" s="89"/>
      <c r="Y176" s="89"/>
      <c r="Z176" s="89"/>
      <c r="AA176" s="89"/>
      <c r="AB176" s="89"/>
      <c r="AC176" s="89"/>
      <c r="AD176" s="89"/>
      <c r="AE176" s="89"/>
      <c r="AF176" s="89"/>
      <c r="AG176" s="89"/>
      <c r="AH176" s="89"/>
      <c r="AI176" s="89"/>
      <c r="AJ176" s="37"/>
      <c r="AK176" s="38"/>
      <c r="AL176" s="38"/>
      <c r="AM176" s="38"/>
      <c r="AN176" s="38"/>
      <c r="AO176" s="37"/>
      <c r="AP176" s="37"/>
      <c r="AQ176" s="37"/>
      <c r="AR176" s="37"/>
      <c r="AS176" s="37"/>
      <c r="AT176" s="37"/>
      <c r="AU176" s="37"/>
      <c r="AV176" s="37"/>
      <c r="AW176" s="37"/>
      <c r="AX176" s="37"/>
      <c r="AY176" s="37"/>
      <c r="AZ176" s="37"/>
      <c r="BA176" s="37"/>
      <c r="BB176" s="37"/>
      <c r="BC176" s="37"/>
      <c r="BD176" s="37"/>
    </row>
    <row r="177" spans="1:56" s="36" customFormat="1" x14ac:dyDescent="0.35">
      <c r="A177" s="11"/>
      <c r="B177" s="101"/>
      <c r="C177" s="11"/>
      <c r="J177" s="89"/>
      <c r="K177" s="89"/>
      <c r="L177" s="89"/>
      <c r="M177" s="89"/>
      <c r="N177" s="89"/>
      <c r="O177" s="89"/>
      <c r="P177" s="89"/>
      <c r="Q177" s="89"/>
      <c r="R177" s="89"/>
      <c r="S177" s="89"/>
      <c r="T177" s="89"/>
      <c r="U177" s="89"/>
      <c r="V177" s="89"/>
      <c r="W177" s="89"/>
      <c r="X177" s="89"/>
      <c r="Y177" s="89"/>
      <c r="Z177" s="89"/>
      <c r="AA177" s="89"/>
      <c r="AB177" s="89"/>
      <c r="AC177" s="89"/>
      <c r="AD177" s="89"/>
      <c r="AE177" s="89"/>
      <c r="AF177" s="89"/>
      <c r="AG177" s="89"/>
      <c r="AH177" s="89"/>
      <c r="AI177" s="89"/>
      <c r="AJ177" s="37"/>
      <c r="AK177" s="38"/>
      <c r="AL177" s="38"/>
      <c r="AM177" s="38"/>
      <c r="AN177" s="38"/>
      <c r="AO177" s="37"/>
      <c r="AP177" s="37"/>
      <c r="AQ177" s="37"/>
      <c r="AR177" s="37"/>
      <c r="AS177" s="37"/>
      <c r="AT177" s="37"/>
      <c r="AU177" s="37"/>
      <c r="AV177" s="37"/>
      <c r="AW177" s="37"/>
      <c r="AX177" s="37"/>
      <c r="AY177" s="37"/>
      <c r="AZ177" s="37"/>
      <c r="BA177" s="37"/>
      <c r="BB177" s="37"/>
      <c r="BC177" s="37"/>
      <c r="BD177" s="37"/>
    </row>
    <row r="178" spans="1:56" s="36" customFormat="1" x14ac:dyDescent="0.35">
      <c r="A178" s="11"/>
      <c r="B178" s="101"/>
      <c r="C178" s="11"/>
      <c r="J178" s="89"/>
      <c r="K178" s="89"/>
      <c r="L178" s="89"/>
      <c r="M178" s="89"/>
      <c r="N178" s="89"/>
      <c r="O178" s="89"/>
      <c r="P178" s="89"/>
      <c r="Q178" s="89"/>
      <c r="R178" s="89"/>
      <c r="S178" s="89"/>
      <c r="T178" s="89"/>
      <c r="U178" s="89"/>
      <c r="V178" s="89"/>
      <c r="W178" s="89"/>
      <c r="X178" s="89"/>
      <c r="Y178" s="89"/>
      <c r="Z178" s="89"/>
      <c r="AA178" s="89"/>
      <c r="AB178" s="89"/>
      <c r="AC178" s="89"/>
      <c r="AD178" s="89"/>
      <c r="AE178" s="89"/>
      <c r="AF178" s="89"/>
      <c r="AG178" s="89"/>
      <c r="AH178" s="89"/>
      <c r="AI178" s="89"/>
      <c r="AJ178" s="37"/>
      <c r="AK178" s="38"/>
      <c r="AL178" s="38"/>
      <c r="AM178" s="38"/>
      <c r="AN178" s="38"/>
      <c r="AO178" s="37"/>
      <c r="AP178" s="37"/>
      <c r="AQ178" s="37"/>
      <c r="AR178" s="37"/>
      <c r="AS178" s="37"/>
      <c r="AT178" s="37"/>
      <c r="AU178" s="37"/>
      <c r="AV178" s="37"/>
      <c r="AW178" s="37"/>
      <c r="AX178" s="37"/>
      <c r="AY178" s="37"/>
      <c r="AZ178" s="37"/>
      <c r="BA178" s="37"/>
      <c r="BB178" s="37"/>
      <c r="BC178" s="37"/>
      <c r="BD178" s="37"/>
    </row>
    <row r="179" spans="1:56" s="36" customFormat="1" x14ac:dyDescent="0.35">
      <c r="A179" s="11"/>
      <c r="B179" s="101"/>
      <c r="C179" s="11"/>
      <c r="J179" s="89"/>
      <c r="K179" s="89"/>
      <c r="L179" s="89"/>
      <c r="M179" s="89"/>
      <c r="N179" s="89"/>
      <c r="O179" s="89"/>
      <c r="P179" s="89"/>
      <c r="Q179" s="89"/>
      <c r="R179" s="89"/>
      <c r="S179" s="89"/>
      <c r="T179" s="89"/>
      <c r="U179" s="89"/>
      <c r="V179" s="89"/>
      <c r="W179" s="89"/>
      <c r="X179" s="89"/>
      <c r="Y179" s="89"/>
      <c r="Z179" s="89"/>
      <c r="AA179" s="89"/>
      <c r="AB179" s="89"/>
      <c r="AC179" s="89"/>
      <c r="AD179" s="89"/>
      <c r="AE179" s="89"/>
      <c r="AF179" s="89"/>
      <c r="AG179" s="89"/>
      <c r="AH179" s="89"/>
      <c r="AI179" s="89"/>
      <c r="AJ179" s="37"/>
      <c r="AK179" s="38"/>
      <c r="AL179" s="38"/>
      <c r="AM179" s="38"/>
      <c r="AN179" s="38"/>
      <c r="AO179" s="37"/>
      <c r="AP179" s="37"/>
      <c r="AQ179" s="37"/>
      <c r="AR179" s="37"/>
      <c r="AS179" s="37"/>
      <c r="AT179" s="37"/>
      <c r="AU179" s="37"/>
      <c r="AV179" s="37"/>
      <c r="AW179" s="37"/>
      <c r="AX179" s="37"/>
      <c r="AY179" s="37"/>
      <c r="AZ179" s="37"/>
      <c r="BA179" s="37"/>
      <c r="BB179" s="37"/>
      <c r="BC179" s="37"/>
      <c r="BD179" s="37"/>
    </row>
    <row r="180" spans="1:56" s="36" customFormat="1" x14ac:dyDescent="0.35">
      <c r="A180" s="11"/>
      <c r="B180" s="101"/>
      <c r="C180" s="11"/>
      <c r="J180" s="89"/>
      <c r="K180" s="89"/>
      <c r="L180" s="89"/>
      <c r="M180" s="89"/>
      <c r="N180" s="89"/>
      <c r="O180" s="89"/>
      <c r="P180" s="89"/>
      <c r="Q180" s="89"/>
      <c r="R180" s="89"/>
      <c r="S180" s="89"/>
      <c r="T180" s="89"/>
      <c r="U180" s="89"/>
      <c r="V180" s="89"/>
      <c r="W180" s="89"/>
      <c r="X180" s="89"/>
      <c r="Y180" s="89"/>
      <c r="Z180" s="89"/>
      <c r="AA180" s="89"/>
      <c r="AB180" s="89"/>
      <c r="AC180" s="89"/>
      <c r="AD180" s="89"/>
      <c r="AE180" s="89"/>
      <c r="AF180" s="89"/>
      <c r="AG180" s="89"/>
      <c r="AH180" s="89"/>
      <c r="AI180" s="89"/>
      <c r="AJ180" s="37"/>
      <c r="AK180" s="38"/>
      <c r="AL180" s="38"/>
      <c r="AM180" s="38"/>
      <c r="AN180" s="38"/>
      <c r="AO180" s="37"/>
      <c r="AP180" s="37"/>
      <c r="AQ180" s="37"/>
      <c r="AR180" s="37"/>
      <c r="AS180" s="37"/>
      <c r="AT180" s="37"/>
      <c r="AU180" s="37"/>
      <c r="AV180" s="37"/>
      <c r="AW180" s="37"/>
      <c r="AX180" s="37"/>
      <c r="AY180" s="37"/>
      <c r="AZ180" s="37"/>
      <c r="BA180" s="37"/>
      <c r="BB180" s="37"/>
      <c r="BC180" s="37"/>
      <c r="BD180" s="37"/>
    </row>
    <row r="181" spans="1:56" s="36" customFormat="1" x14ac:dyDescent="0.35">
      <c r="A181" s="11"/>
      <c r="B181" s="101"/>
      <c r="C181" s="11"/>
      <c r="J181" s="89"/>
      <c r="K181" s="89"/>
      <c r="L181" s="89"/>
      <c r="M181" s="89"/>
      <c r="N181" s="89"/>
      <c r="O181" s="89"/>
      <c r="P181" s="89"/>
      <c r="Q181" s="89"/>
      <c r="R181" s="89"/>
      <c r="S181" s="89"/>
      <c r="T181" s="89"/>
      <c r="U181" s="89"/>
      <c r="V181" s="89"/>
      <c r="W181" s="89"/>
      <c r="X181" s="89"/>
      <c r="Y181" s="89"/>
      <c r="Z181" s="89"/>
      <c r="AA181" s="89"/>
      <c r="AB181" s="89"/>
      <c r="AC181" s="89"/>
      <c r="AD181" s="89"/>
      <c r="AE181" s="89"/>
      <c r="AF181" s="89"/>
      <c r="AG181" s="89"/>
      <c r="AH181" s="89"/>
      <c r="AI181" s="89"/>
      <c r="AJ181" s="37"/>
      <c r="AK181" s="38"/>
      <c r="AL181" s="38"/>
      <c r="AM181" s="38"/>
      <c r="AN181" s="38"/>
      <c r="AO181" s="37"/>
      <c r="AP181" s="37"/>
      <c r="AQ181" s="37"/>
      <c r="AR181" s="37"/>
      <c r="AS181" s="37"/>
      <c r="AT181" s="37"/>
      <c r="AU181" s="37"/>
      <c r="AV181" s="37"/>
      <c r="AW181" s="37"/>
      <c r="AX181" s="37"/>
      <c r="AY181" s="37"/>
      <c r="AZ181" s="37"/>
      <c r="BA181" s="37"/>
      <c r="BB181" s="37"/>
      <c r="BC181" s="37"/>
      <c r="BD181" s="37"/>
    </row>
    <row r="182" spans="1:56" s="36" customFormat="1" x14ac:dyDescent="0.35">
      <c r="A182" s="11"/>
      <c r="B182" s="101"/>
      <c r="C182" s="11"/>
      <c r="J182" s="89"/>
      <c r="K182" s="89"/>
      <c r="L182" s="89"/>
      <c r="M182" s="89"/>
      <c r="N182" s="89"/>
      <c r="O182" s="89"/>
      <c r="P182" s="89"/>
      <c r="Q182" s="89"/>
      <c r="R182" s="89"/>
      <c r="S182" s="89"/>
      <c r="T182" s="89"/>
      <c r="U182" s="89"/>
      <c r="V182" s="89"/>
      <c r="W182" s="89"/>
      <c r="X182" s="89"/>
      <c r="Y182" s="89"/>
      <c r="Z182" s="89"/>
      <c r="AA182" s="89"/>
      <c r="AB182" s="89"/>
      <c r="AC182" s="89"/>
      <c r="AD182" s="89"/>
      <c r="AE182" s="89"/>
      <c r="AF182" s="89"/>
      <c r="AG182" s="89"/>
      <c r="AH182" s="89"/>
      <c r="AI182" s="89"/>
      <c r="AJ182" s="37"/>
      <c r="AK182" s="38"/>
      <c r="AL182" s="38"/>
      <c r="AM182" s="38"/>
      <c r="AN182" s="38"/>
      <c r="AO182" s="37"/>
      <c r="AP182" s="37"/>
      <c r="AQ182" s="37"/>
      <c r="AR182" s="37"/>
      <c r="AS182" s="37"/>
      <c r="AT182" s="37"/>
      <c r="AU182" s="37"/>
      <c r="AV182" s="37"/>
      <c r="AW182" s="37"/>
      <c r="AX182" s="37"/>
      <c r="AY182" s="37"/>
      <c r="AZ182" s="37"/>
      <c r="BA182" s="37"/>
      <c r="BB182" s="37"/>
      <c r="BC182" s="37"/>
      <c r="BD182" s="37"/>
    </row>
    <row r="183" spans="1:56" s="36" customFormat="1" x14ac:dyDescent="0.35">
      <c r="A183" s="11"/>
      <c r="B183" s="101"/>
      <c r="C183" s="11"/>
      <c r="J183" s="89"/>
      <c r="K183" s="89"/>
      <c r="L183" s="89"/>
      <c r="M183" s="89"/>
      <c r="N183" s="89"/>
      <c r="O183" s="89"/>
      <c r="P183" s="89"/>
      <c r="Q183" s="89"/>
      <c r="R183" s="89"/>
      <c r="S183" s="89"/>
      <c r="T183" s="89"/>
      <c r="U183" s="89"/>
      <c r="V183" s="89"/>
      <c r="W183" s="89"/>
      <c r="X183" s="89"/>
      <c r="Y183" s="89"/>
      <c r="Z183" s="89"/>
      <c r="AA183" s="89"/>
      <c r="AB183" s="89"/>
      <c r="AC183" s="89"/>
      <c r="AD183" s="89"/>
      <c r="AE183" s="89"/>
      <c r="AF183" s="89"/>
      <c r="AG183" s="89"/>
      <c r="AH183" s="89"/>
      <c r="AI183" s="89"/>
      <c r="AJ183" s="37"/>
      <c r="AK183" s="38"/>
      <c r="AL183" s="38"/>
      <c r="AM183" s="38"/>
      <c r="AN183" s="38"/>
      <c r="AO183" s="37"/>
      <c r="AP183" s="37"/>
      <c r="AQ183" s="37"/>
      <c r="AR183" s="37"/>
      <c r="AS183" s="37"/>
      <c r="AT183" s="37"/>
      <c r="AU183" s="37"/>
      <c r="AV183" s="37"/>
      <c r="AW183" s="37"/>
      <c r="AX183" s="37"/>
      <c r="AY183" s="37"/>
      <c r="AZ183" s="37"/>
      <c r="BA183" s="37"/>
      <c r="BB183" s="37"/>
      <c r="BC183" s="37"/>
      <c r="BD183" s="37"/>
    </row>
    <row r="184" spans="1:56" s="36" customFormat="1" x14ac:dyDescent="0.35">
      <c r="A184" s="11"/>
      <c r="B184" s="101"/>
      <c r="C184" s="11"/>
      <c r="J184" s="89"/>
      <c r="K184" s="89"/>
      <c r="L184" s="89"/>
      <c r="M184" s="89"/>
      <c r="N184" s="89"/>
      <c r="O184" s="89"/>
      <c r="P184" s="89"/>
      <c r="Q184" s="89"/>
      <c r="R184" s="89"/>
      <c r="S184" s="89"/>
      <c r="T184" s="89"/>
      <c r="U184" s="89"/>
      <c r="V184" s="89"/>
      <c r="W184" s="89"/>
      <c r="X184" s="89"/>
      <c r="Y184" s="89"/>
      <c r="Z184" s="89"/>
      <c r="AA184" s="89"/>
      <c r="AB184" s="89"/>
      <c r="AC184" s="89"/>
      <c r="AD184" s="89"/>
      <c r="AE184" s="89"/>
      <c r="AF184" s="89"/>
      <c r="AG184" s="89"/>
      <c r="AH184" s="89"/>
      <c r="AI184" s="89"/>
      <c r="AJ184" s="37"/>
      <c r="AK184" s="38"/>
      <c r="AL184" s="38"/>
      <c r="AM184" s="38"/>
      <c r="AN184" s="38"/>
      <c r="AO184" s="37"/>
      <c r="AP184" s="37"/>
      <c r="AQ184" s="37"/>
      <c r="AR184" s="37"/>
      <c r="AS184" s="37"/>
      <c r="AT184" s="37"/>
      <c r="AU184" s="37"/>
      <c r="AV184" s="37"/>
      <c r="AW184" s="37"/>
      <c r="AX184" s="37"/>
      <c r="AY184" s="37"/>
      <c r="AZ184" s="37"/>
      <c r="BA184" s="37"/>
      <c r="BB184" s="37"/>
      <c r="BC184" s="37"/>
      <c r="BD184" s="37"/>
    </row>
    <row r="185" spans="1:56" s="36" customFormat="1" x14ac:dyDescent="0.35">
      <c r="A185" s="11"/>
      <c r="B185" s="101"/>
      <c r="C185" s="11"/>
      <c r="J185" s="89"/>
      <c r="K185" s="89"/>
      <c r="L185" s="89"/>
      <c r="M185" s="89"/>
      <c r="N185" s="89"/>
      <c r="O185" s="89"/>
      <c r="P185" s="89"/>
      <c r="Q185" s="89"/>
      <c r="R185" s="89"/>
      <c r="S185" s="89"/>
      <c r="T185" s="89"/>
      <c r="U185" s="89"/>
      <c r="V185" s="89"/>
      <c r="W185" s="89"/>
      <c r="X185" s="89"/>
      <c r="Y185" s="89"/>
      <c r="Z185" s="89"/>
      <c r="AA185" s="89"/>
      <c r="AB185" s="89"/>
      <c r="AC185" s="89"/>
      <c r="AD185" s="89"/>
      <c r="AE185" s="89"/>
      <c r="AF185" s="89"/>
      <c r="AG185" s="89"/>
      <c r="AH185" s="89"/>
      <c r="AI185" s="89"/>
      <c r="AJ185" s="37"/>
      <c r="AK185" s="38"/>
      <c r="AL185" s="38"/>
      <c r="AM185" s="38"/>
      <c r="AN185" s="38"/>
      <c r="AO185" s="37"/>
      <c r="AP185" s="37"/>
      <c r="AQ185" s="37"/>
      <c r="AR185" s="37"/>
      <c r="AS185" s="37"/>
      <c r="AT185" s="37"/>
      <c r="AU185" s="37"/>
      <c r="AV185" s="37"/>
      <c r="AW185" s="37"/>
      <c r="AX185" s="37"/>
      <c r="AY185" s="37"/>
      <c r="AZ185" s="37"/>
      <c r="BA185" s="37"/>
      <c r="BB185" s="37"/>
      <c r="BC185" s="37"/>
      <c r="BD185" s="37"/>
    </row>
    <row r="186" spans="1:56" s="36" customFormat="1" x14ac:dyDescent="0.35">
      <c r="A186" s="11"/>
      <c r="B186" s="101"/>
      <c r="C186" s="11"/>
      <c r="J186" s="89"/>
      <c r="K186" s="89"/>
      <c r="L186" s="89"/>
      <c r="M186" s="89"/>
      <c r="N186" s="89"/>
      <c r="O186" s="89"/>
      <c r="P186" s="89"/>
      <c r="Q186" s="89"/>
      <c r="R186" s="89"/>
      <c r="S186" s="89"/>
      <c r="T186" s="89"/>
      <c r="U186" s="89"/>
      <c r="V186" s="89"/>
      <c r="W186" s="89"/>
      <c r="X186" s="89"/>
      <c r="Y186" s="89"/>
      <c r="Z186" s="89"/>
      <c r="AA186" s="89"/>
      <c r="AB186" s="89"/>
      <c r="AC186" s="89"/>
      <c r="AD186" s="89"/>
      <c r="AE186" s="89"/>
      <c r="AF186" s="89"/>
      <c r="AG186" s="89"/>
      <c r="AH186" s="89"/>
      <c r="AI186" s="89"/>
      <c r="AJ186" s="37"/>
      <c r="AK186" s="38"/>
      <c r="AL186" s="38"/>
      <c r="AM186" s="38"/>
      <c r="AN186" s="38"/>
      <c r="AO186" s="37"/>
      <c r="AP186" s="37"/>
      <c r="AQ186" s="37"/>
      <c r="AR186" s="37"/>
      <c r="AS186" s="37"/>
      <c r="AT186" s="37"/>
      <c r="AU186" s="37"/>
      <c r="AV186" s="37"/>
      <c r="AW186" s="37"/>
      <c r="AX186" s="37"/>
      <c r="AY186" s="37"/>
      <c r="AZ186" s="37"/>
      <c r="BA186" s="37"/>
      <c r="BB186" s="37"/>
      <c r="BC186" s="37"/>
      <c r="BD186" s="37"/>
    </row>
    <row r="187" spans="1:56" s="36" customFormat="1" x14ac:dyDescent="0.35">
      <c r="A187" s="11"/>
      <c r="B187" s="101"/>
      <c r="C187" s="11"/>
      <c r="J187" s="89"/>
      <c r="K187" s="89"/>
      <c r="L187" s="89"/>
      <c r="M187" s="89"/>
      <c r="N187" s="89"/>
      <c r="O187" s="89"/>
      <c r="P187" s="89"/>
      <c r="Q187" s="89"/>
      <c r="R187" s="89"/>
      <c r="S187" s="89"/>
      <c r="T187" s="89"/>
      <c r="U187" s="89"/>
      <c r="V187" s="89"/>
      <c r="W187" s="89"/>
      <c r="X187" s="89"/>
      <c r="Y187" s="89"/>
      <c r="Z187" s="89"/>
      <c r="AA187" s="89"/>
      <c r="AB187" s="89"/>
      <c r="AC187" s="89"/>
      <c r="AD187" s="89"/>
      <c r="AE187" s="89"/>
      <c r="AF187" s="89"/>
      <c r="AG187" s="89"/>
      <c r="AH187" s="89"/>
      <c r="AI187" s="89"/>
      <c r="AJ187" s="37"/>
      <c r="AK187" s="38"/>
      <c r="AL187" s="38"/>
      <c r="AM187" s="38"/>
      <c r="AN187" s="38"/>
      <c r="AO187" s="37"/>
      <c r="AP187" s="37"/>
      <c r="AQ187" s="37"/>
      <c r="AR187" s="37"/>
      <c r="AS187" s="37"/>
      <c r="AT187" s="37"/>
      <c r="AU187" s="37"/>
      <c r="AV187" s="37"/>
      <c r="AW187" s="37"/>
      <c r="AX187" s="37"/>
      <c r="AY187" s="37"/>
      <c r="AZ187" s="37"/>
      <c r="BA187" s="37"/>
      <c r="BB187" s="37"/>
      <c r="BC187" s="37"/>
      <c r="BD187" s="37"/>
    </row>
    <row r="188" spans="1:56" s="36" customFormat="1" x14ac:dyDescent="0.35">
      <c r="A188" s="11"/>
      <c r="B188" s="101"/>
      <c r="C188" s="11"/>
      <c r="J188" s="89"/>
      <c r="K188" s="89"/>
      <c r="L188" s="89"/>
      <c r="M188" s="89"/>
      <c r="N188" s="89"/>
      <c r="O188" s="89"/>
      <c r="P188" s="89"/>
      <c r="Q188" s="89"/>
      <c r="R188" s="89"/>
      <c r="S188" s="89"/>
      <c r="T188" s="89"/>
      <c r="U188" s="89"/>
      <c r="V188" s="89"/>
      <c r="W188" s="89"/>
      <c r="X188" s="89"/>
      <c r="Y188" s="89"/>
      <c r="Z188" s="89"/>
      <c r="AA188" s="89"/>
      <c r="AB188" s="89"/>
      <c r="AC188" s="89"/>
      <c r="AD188" s="89"/>
      <c r="AE188" s="89"/>
      <c r="AF188" s="89"/>
      <c r="AG188" s="89"/>
      <c r="AH188" s="89"/>
      <c r="AI188" s="89"/>
      <c r="AJ188" s="37"/>
      <c r="AK188" s="38"/>
      <c r="AL188" s="38"/>
      <c r="AM188" s="38"/>
      <c r="AN188" s="38"/>
      <c r="AO188" s="37"/>
      <c r="AP188" s="37"/>
      <c r="AQ188" s="37"/>
      <c r="AR188" s="37"/>
      <c r="AS188" s="37"/>
      <c r="AT188" s="37"/>
      <c r="AU188" s="37"/>
      <c r="AV188" s="37"/>
      <c r="AW188" s="37"/>
      <c r="AX188" s="37"/>
      <c r="AY188" s="37"/>
      <c r="AZ188" s="37"/>
      <c r="BA188" s="37"/>
      <c r="BB188" s="37"/>
      <c r="BC188" s="37"/>
      <c r="BD188" s="37"/>
    </row>
    <row r="189" spans="1:56" s="36" customFormat="1" x14ac:dyDescent="0.35">
      <c r="A189" s="11"/>
      <c r="B189" s="101"/>
      <c r="C189" s="11"/>
      <c r="J189" s="89"/>
      <c r="K189" s="89"/>
      <c r="L189" s="89"/>
      <c r="M189" s="89"/>
      <c r="N189" s="89"/>
      <c r="O189" s="89"/>
      <c r="P189" s="89"/>
      <c r="Q189" s="89"/>
      <c r="R189" s="89"/>
      <c r="S189" s="89"/>
      <c r="T189" s="89"/>
      <c r="U189" s="89"/>
      <c r="V189" s="89"/>
      <c r="W189" s="89"/>
      <c r="X189" s="89"/>
      <c r="Y189" s="89"/>
      <c r="Z189" s="89"/>
      <c r="AA189" s="89"/>
      <c r="AB189" s="89"/>
      <c r="AC189" s="89"/>
      <c r="AD189" s="89"/>
      <c r="AE189" s="89"/>
      <c r="AF189" s="89"/>
      <c r="AG189" s="89"/>
      <c r="AH189" s="89"/>
      <c r="AI189" s="89"/>
      <c r="AJ189" s="37"/>
      <c r="AK189" s="38"/>
      <c r="AL189" s="38"/>
      <c r="AM189" s="38"/>
      <c r="AN189" s="38"/>
      <c r="AO189" s="37"/>
      <c r="AP189" s="37"/>
      <c r="AQ189" s="37"/>
      <c r="AR189" s="37"/>
      <c r="AS189" s="37"/>
      <c r="AT189" s="37"/>
      <c r="AU189" s="37"/>
      <c r="AV189" s="37"/>
      <c r="AW189" s="37"/>
      <c r="AX189" s="37"/>
      <c r="AY189" s="37"/>
      <c r="AZ189" s="37"/>
      <c r="BA189" s="37"/>
      <c r="BB189" s="37"/>
      <c r="BC189" s="37"/>
      <c r="BD189" s="37"/>
    </row>
    <row r="190" spans="1:56" s="36" customFormat="1" x14ac:dyDescent="0.35">
      <c r="A190" s="11"/>
      <c r="B190" s="101"/>
      <c r="C190" s="11"/>
      <c r="J190" s="89"/>
      <c r="K190" s="89"/>
      <c r="L190" s="89"/>
      <c r="M190" s="89"/>
      <c r="N190" s="89"/>
      <c r="O190" s="89"/>
      <c r="P190" s="89"/>
      <c r="Q190" s="89"/>
      <c r="R190" s="89"/>
      <c r="S190" s="89"/>
      <c r="T190" s="89"/>
      <c r="U190" s="89"/>
      <c r="V190" s="89"/>
      <c r="W190" s="89"/>
      <c r="X190" s="89"/>
      <c r="Y190" s="89"/>
      <c r="Z190" s="89"/>
      <c r="AA190" s="89"/>
      <c r="AB190" s="89"/>
      <c r="AC190" s="89"/>
      <c r="AD190" s="89"/>
      <c r="AE190" s="89"/>
      <c r="AF190" s="89"/>
      <c r="AG190" s="89"/>
      <c r="AH190" s="89"/>
      <c r="AI190" s="89"/>
      <c r="AJ190" s="37"/>
      <c r="AK190" s="38"/>
      <c r="AL190" s="38"/>
      <c r="AM190" s="38"/>
      <c r="AN190" s="38"/>
      <c r="AO190" s="37"/>
      <c r="AP190" s="37"/>
      <c r="AQ190" s="37"/>
      <c r="AR190" s="37"/>
      <c r="AS190" s="37"/>
      <c r="AT190" s="37"/>
      <c r="AU190" s="37"/>
      <c r="AV190" s="37"/>
      <c r="AW190" s="37"/>
      <c r="AX190" s="37"/>
      <c r="AY190" s="37"/>
      <c r="AZ190" s="37"/>
      <c r="BA190" s="37"/>
      <c r="BB190" s="37"/>
      <c r="BC190" s="37"/>
      <c r="BD190" s="37"/>
    </row>
    <row r="191" spans="1:56" s="36" customFormat="1" x14ac:dyDescent="0.35">
      <c r="A191" s="11"/>
      <c r="B191" s="101"/>
      <c r="C191" s="11"/>
      <c r="J191" s="89"/>
      <c r="K191" s="89"/>
      <c r="L191" s="89"/>
      <c r="M191" s="89"/>
      <c r="N191" s="89"/>
      <c r="O191" s="89"/>
      <c r="P191" s="89"/>
      <c r="Q191" s="89"/>
      <c r="R191" s="89"/>
      <c r="S191" s="89"/>
      <c r="T191" s="89"/>
      <c r="U191" s="89"/>
      <c r="V191" s="89"/>
      <c r="W191" s="89"/>
      <c r="X191" s="89"/>
      <c r="Y191" s="89"/>
      <c r="Z191" s="89"/>
      <c r="AA191" s="89"/>
      <c r="AB191" s="89"/>
      <c r="AC191" s="89"/>
      <c r="AD191" s="89"/>
      <c r="AE191" s="89"/>
      <c r="AF191" s="89"/>
      <c r="AG191" s="89"/>
      <c r="AH191" s="89"/>
      <c r="AI191" s="89"/>
      <c r="AJ191" s="37"/>
      <c r="AK191" s="38"/>
      <c r="AL191" s="38"/>
      <c r="AM191" s="38"/>
      <c r="AN191" s="38"/>
      <c r="AO191" s="37"/>
      <c r="AP191" s="37"/>
      <c r="AQ191" s="37"/>
      <c r="AR191" s="37"/>
      <c r="AS191" s="37"/>
      <c r="AT191" s="37"/>
      <c r="AU191" s="37"/>
      <c r="AV191" s="37"/>
      <c r="AW191" s="37"/>
      <c r="AX191" s="37"/>
      <c r="AY191" s="37"/>
      <c r="AZ191" s="37"/>
      <c r="BA191" s="37"/>
      <c r="BB191" s="37"/>
      <c r="BC191" s="37"/>
      <c r="BD191" s="37"/>
    </row>
    <row r="192" spans="1:56" s="36" customFormat="1" x14ac:dyDescent="0.35">
      <c r="A192" s="11"/>
      <c r="B192" s="101"/>
      <c r="C192" s="11"/>
      <c r="J192" s="89"/>
      <c r="K192" s="89"/>
      <c r="L192" s="89"/>
      <c r="M192" s="89"/>
      <c r="N192" s="89"/>
      <c r="O192" s="89"/>
      <c r="P192" s="89"/>
      <c r="Q192" s="89"/>
      <c r="R192" s="89"/>
      <c r="S192" s="89"/>
      <c r="T192" s="89"/>
      <c r="U192" s="89"/>
      <c r="V192" s="89"/>
      <c r="W192" s="89"/>
      <c r="X192" s="89"/>
      <c r="Y192" s="89"/>
      <c r="Z192" s="89"/>
      <c r="AA192" s="89"/>
      <c r="AB192" s="89"/>
      <c r="AC192" s="89"/>
      <c r="AD192" s="89"/>
      <c r="AE192" s="89"/>
      <c r="AF192" s="89"/>
      <c r="AG192" s="89"/>
      <c r="AH192" s="89"/>
      <c r="AI192" s="89"/>
      <c r="AJ192" s="37"/>
      <c r="AK192" s="38"/>
      <c r="AL192" s="38"/>
      <c r="AM192" s="38"/>
      <c r="AN192" s="38"/>
      <c r="AO192" s="37"/>
      <c r="AP192" s="37"/>
      <c r="AQ192" s="37"/>
      <c r="AR192" s="37"/>
      <c r="AS192" s="37"/>
      <c r="AT192" s="37"/>
      <c r="AU192" s="37"/>
      <c r="AV192" s="37"/>
      <c r="AW192" s="37"/>
      <c r="AX192" s="37"/>
      <c r="AY192" s="37"/>
      <c r="AZ192" s="37"/>
      <c r="BA192" s="37"/>
      <c r="BB192" s="37"/>
      <c r="BC192" s="37"/>
      <c r="BD192" s="37"/>
    </row>
    <row r="193" spans="1:56" s="36" customFormat="1" x14ac:dyDescent="0.35">
      <c r="A193" s="11"/>
      <c r="B193" s="101"/>
      <c r="C193" s="11"/>
      <c r="J193" s="89"/>
      <c r="K193" s="89"/>
      <c r="L193" s="89"/>
      <c r="M193" s="89"/>
      <c r="N193" s="89"/>
      <c r="O193" s="89"/>
      <c r="P193" s="89"/>
      <c r="Q193" s="89"/>
      <c r="R193" s="89"/>
      <c r="S193" s="89"/>
      <c r="T193" s="89"/>
      <c r="U193" s="89"/>
      <c r="V193" s="89"/>
      <c r="W193" s="89"/>
      <c r="X193" s="89"/>
      <c r="Y193" s="89"/>
      <c r="Z193" s="89"/>
      <c r="AA193" s="89"/>
      <c r="AB193" s="89"/>
      <c r="AC193" s="89"/>
      <c r="AD193" s="89"/>
      <c r="AE193" s="89"/>
      <c r="AF193" s="89"/>
      <c r="AG193" s="89"/>
      <c r="AH193" s="89"/>
      <c r="AI193" s="89"/>
      <c r="AJ193" s="37"/>
      <c r="AK193" s="38"/>
      <c r="AL193" s="38"/>
      <c r="AM193" s="38"/>
      <c r="AN193" s="38"/>
      <c r="AO193" s="37"/>
      <c r="AP193" s="37"/>
      <c r="AQ193" s="37"/>
      <c r="AR193" s="37"/>
      <c r="AS193" s="37"/>
      <c r="AT193" s="37"/>
      <c r="AU193" s="37"/>
      <c r="AV193" s="37"/>
      <c r="AW193" s="37"/>
      <c r="AX193" s="37"/>
      <c r="AY193" s="37"/>
      <c r="AZ193" s="37"/>
      <c r="BA193" s="37"/>
      <c r="BB193" s="37"/>
      <c r="BC193" s="37"/>
      <c r="BD193" s="37"/>
    </row>
    <row r="194" spans="1:56" s="36" customFormat="1" x14ac:dyDescent="0.35">
      <c r="A194" s="11"/>
      <c r="B194" s="101"/>
      <c r="C194" s="11"/>
      <c r="J194" s="89"/>
      <c r="K194" s="89"/>
      <c r="L194" s="89"/>
      <c r="M194" s="89"/>
      <c r="N194" s="89"/>
      <c r="O194" s="89"/>
      <c r="P194" s="89"/>
      <c r="Q194" s="89"/>
      <c r="R194" s="89"/>
      <c r="S194" s="89"/>
      <c r="T194" s="89"/>
      <c r="U194" s="89"/>
      <c r="V194" s="89"/>
      <c r="W194" s="89"/>
      <c r="X194" s="89"/>
      <c r="Y194" s="89"/>
      <c r="Z194" s="89"/>
      <c r="AA194" s="89"/>
      <c r="AB194" s="89"/>
      <c r="AC194" s="89"/>
      <c r="AD194" s="89"/>
      <c r="AE194" s="89"/>
      <c r="AF194" s="89"/>
      <c r="AG194" s="89"/>
      <c r="AH194" s="89"/>
      <c r="AI194" s="89"/>
      <c r="AJ194" s="37"/>
      <c r="AK194" s="38"/>
      <c r="AL194" s="38"/>
      <c r="AM194" s="38"/>
      <c r="AN194" s="38"/>
      <c r="AO194" s="37"/>
      <c r="AP194" s="37"/>
      <c r="AQ194" s="37"/>
      <c r="AR194" s="37"/>
      <c r="AS194" s="37"/>
      <c r="AT194" s="37"/>
      <c r="AU194" s="37"/>
      <c r="AV194" s="37"/>
      <c r="AW194" s="37"/>
      <c r="AX194" s="37"/>
      <c r="AY194" s="37"/>
      <c r="AZ194" s="37"/>
      <c r="BA194" s="37"/>
      <c r="BB194" s="37"/>
      <c r="BC194" s="37"/>
      <c r="BD194" s="37"/>
    </row>
    <row r="195" spans="1:56" s="36" customFormat="1" x14ac:dyDescent="0.35">
      <c r="A195" s="11"/>
      <c r="B195" s="101"/>
      <c r="C195" s="11"/>
      <c r="J195" s="89"/>
      <c r="K195" s="89"/>
      <c r="L195" s="89"/>
      <c r="M195" s="89"/>
      <c r="N195" s="89"/>
      <c r="O195" s="89"/>
      <c r="P195" s="89"/>
      <c r="Q195" s="89"/>
      <c r="R195" s="89"/>
      <c r="S195" s="89"/>
      <c r="T195" s="89"/>
      <c r="U195" s="89"/>
      <c r="V195" s="89"/>
      <c r="W195" s="89"/>
      <c r="X195" s="89"/>
      <c r="Y195" s="89"/>
      <c r="Z195" s="89"/>
      <c r="AA195" s="89"/>
      <c r="AB195" s="89"/>
      <c r="AC195" s="89"/>
      <c r="AD195" s="89"/>
      <c r="AE195" s="89"/>
      <c r="AF195" s="89"/>
      <c r="AG195" s="89"/>
      <c r="AH195" s="89"/>
      <c r="AI195" s="89"/>
      <c r="AJ195" s="37"/>
      <c r="AK195" s="38"/>
      <c r="AL195" s="38"/>
      <c r="AM195" s="38"/>
      <c r="AN195" s="38"/>
      <c r="AO195" s="37"/>
      <c r="AP195" s="37"/>
      <c r="AQ195" s="37"/>
      <c r="AR195" s="37"/>
      <c r="AS195" s="37"/>
      <c r="AT195" s="37"/>
      <c r="AU195" s="37"/>
      <c r="AV195" s="37"/>
      <c r="AW195" s="37"/>
      <c r="AX195" s="37"/>
      <c r="AY195" s="37"/>
      <c r="AZ195" s="37"/>
      <c r="BA195" s="37"/>
      <c r="BB195" s="37"/>
      <c r="BC195" s="37"/>
      <c r="BD195" s="37"/>
    </row>
    <row r="196" spans="1:56" s="36" customFormat="1" x14ac:dyDescent="0.35">
      <c r="A196" s="11"/>
      <c r="B196" s="101"/>
      <c r="C196" s="11"/>
      <c r="J196" s="89"/>
      <c r="K196" s="89"/>
      <c r="L196" s="89"/>
      <c r="M196" s="89"/>
      <c r="N196" s="89"/>
      <c r="O196" s="89"/>
      <c r="P196" s="89"/>
      <c r="Q196" s="89"/>
      <c r="R196" s="89"/>
      <c r="S196" s="89"/>
      <c r="T196" s="89"/>
      <c r="U196" s="89"/>
      <c r="V196" s="89"/>
      <c r="W196" s="89"/>
      <c r="X196" s="89"/>
      <c r="Y196" s="89"/>
      <c r="Z196" s="89"/>
      <c r="AA196" s="89"/>
      <c r="AB196" s="89"/>
      <c r="AC196" s="89"/>
      <c r="AD196" s="89"/>
      <c r="AE196" s="89"/>
      <c r="AF196" s="89"/>
      <c r="AG196" s="89"/>
      <c r="AH196" s="89"/>
      <c r="AI196" s="89"/>
      <c r="AJ196" s="37"/>
      <c r="AK196" s="38"/>
      <c r="AL196" s="38"/>
      <c r="AM196" s="38"/>
      <c r="AN196" s="38"/>
      <c r="AO196" s="37"/>
      <c r="AP196" s="37"/>
      <c r="AQ196" s="37"/>
      <c r="AR196" s="37"/>
      <c r="AS196" s="37"/>
      <c r="AT196" s="37"/>
      <c r="AU196" s="37"/>
      <c r="AV196" s="37"/>
      <c r="AW196" s="37"/>
      <c r="AX196" s="37"/>
      <c r="AY196" s="37"/>
      <c r="AZ196" s="37"/>
      <c r="BA196" s="37"/>
      <c r="BB196" s="37"/>
      <c r="BC196" s="37"/>
      <c r="BD196" s="37"/>
    </row>
    <row r="197" spans="1:56" s="36" customFormat="1" x14ac:dyDescent="0.35">
      <c r="A197" s="11"/>
      <c r="B197" s="101"/>
      <c r="C197" s="11"/>
      <c r="J197" s="89"/>
      <c r="K197" s="89"/>
      <c r="L197" s="89"/>
      <c r="M197" s="89"/>
      <c r="N197" s="89"/>
      <c r="O197" s="89"/>
      <c r="P197" s="89"/>
      <c r="Q197" s="89"/>
      <c r="R197" s="89"/>
      <c r="S197" s="89"/>
      <c r="T197" s="89"/>
      <c r="U197" s="89"/>
      <c r="V197" s="89"/>
      <c r="W197" s="89"/>
      <c r="X197" s="89"/>
      <c r="Y197" s="89"/>
      <c r="Z197" s="89"/>
      <c r="AA197" s="89"/>
      <c r="AB197" s="89"/>
      <c r="AC197" s="89"/>
      <c r="AD197" s="89"/>
      <c r="AE197" s="89"/>
      <c r="AF197" s="89"/>
      <c r="AG197" s="89"/>
      <c r="AH197" s="89"/>
      <c r="AI197" s="89"/>
      <c r="AJ197" s="37"/>
      <c r="AK197" s="38"/>
      <c r="AL197" s="38"/>
      <c r="AM197" s="38"/>
      <c r="AN197" s="38"/>
      <c r="AO197" s="37"/>
      <c r="AP197" s="37"/>
      <c r="AQ197" s="37"/>
      <c r="AR197" s="37"/>
      <c r="AS197" s="37"/>
      <c r="AT197" s="37"/>
      <c r="AU197" s="37"/>
      <c r="AV197" s="37"/>
      <c r="AW197" s="37"/>
      <c r="AX197" s="37"/>
      <c r="AY197" s="37"/>
      <c r="AZ197" s="37"/>
      <c r="BA197" s="37"/>
      <c r="BB197" s="37"/>
      <c r="BC197" s="37"/>
      <c r="BD197" s="37"/>
    </row>
    <row r="198" spans="1:56" s="36" customFormat="1" x14ac:dyDescent="0.35">
      <c r="A198" s="11"/>
      <c r="B198" s="101"/>
      <c r="C198" s="11"/>
      <c r="J198" s="89"/>
      <c r="K198" s="89"/>
      <c r="L198" s="89"/>
      <c r="M198" s="89"/>
      <c r="N198" s="89"/>
      <c r="O198" s="89"/>
      <c r="P198" s="89"/>
      <c r="Q198" s="89"/>
      <c r="R198" s="89"/>
      <c r="S198" s="89"/>
      <c r="T198" s="89"/>
      <c r="U198" s="89"/>
      <c r="V198" s="89"/>
      <c r="W198" s="89"/>
      <c r="X198" s="89"/>
      <c r="Y198" s="89"/>
      <c r="Z198" s="89"/>
      <c r="AA198" s="89"/>
      <c r="AB198" s="89"/>
      <c r="AC198" s="89"/>
      <c r="AD198" s="89"/>
      <c r="AE198" s="89"/>
      <c r="AF198" s="89"/>
      <c r="AG198" s="89"/>
      <c r="AH198" s="89"/>
      <c r="AI198" s="89"/>
      <c r="AJ198" s="37"/>
      <c r="AK198" s="38"/>
      <c r="AL198" s="38"/>
      <c r="AM198" s="38"/>
      <c r="AN198" s="38"/>
      <c r="AO198" s="37"/>
      <c r="AP198" s="37"/>
      <c r="AQ198" s="37"/>
      <c r="AR198" s="37"/>
      <c r="AS198" s="37"/>
      <c r="AT198" s="37"/>
      <c r="AU198" s="37"/>
      <c r="AV198" s="37"/>
      <c r="AW198" s="37"/>
      <c r="AX198" s="37"/>
      <c r="AY198" s="37"/>
      <c r="AZ198" s="37"/>
      <c r="BA198" s="37"/>
      <c r="BB198" s="37"/>
      <c r="BC198" s="37"/>
      <c r="BD198" s="37"/>
    </row>
    <row r="199" spans="1:56" s="36" customFormat="1" x14ac:dyDescent="0.35">
      <c r="A199" s="11"/>
      <c r="B199" s="101"/>
      <c r="C199" s="11"/>
      <c r="J199" s="89"/>
      <c r="K199" s="89"/>
      <c r="L199" s="89"/>
      <c r="M199" s="89"/>
      <c r="N199" s="89"/>
      <c r="O199" s="89"/>
      <c r="P199" s="89"/>
      <c r="Q199" s="89"/>
      <c r="R199" s="89"/>
      <c r="S199" s="89"/>
      <c r="T199" s="89"/>
      <c r="U199" s="89"/>
      <c r="V199" s="89"/>
      <c r="W199" s="89"/>
      <c r="X199" s="89"/>
      <c r="Y199" s="89"/>
      <c r="Z199" s="89"/>
      <c r="AA199" s="89"/>
      <c r="AB199" s="89"/>
      <c r="AC199" s="89"/>
      <c r="AD199" s="89"/>
      <c r="AE199" s="89"/>
      <c r="AF199" s="89"/>
      <c r="AG199" s="89"/>
      <c r="AH199" s="89"/>
      <c r="AI199" s="89"/>
      <c r="AJ199" s="37"/>
      <c r="AK199" s="38"/>
      <c r="AL199" s="38"/>
      <c r="AM199" s="38"/>
      <c r="AN199" s="38"/>
      <c r="AO199" s="37"/>
      <c r="AP199" s="37"/>
      <c r="AQ199" s="37"/>
      <c r="AR199" s="37"/>
      <c r="AS199" s="37"/>
      <c r="AT199" s="37"/>
      <c r="AU199" s="37"/>
      <c r="AV199" s="37"/>
      <c r="AW199" s="37"/>
      <c r="AX199" s="37"/>
      <c r="AY199" s="37"/>
      <c r="AZ199" s="37"/>
      <c r="BA199" s="37"/>
      <c r="BB199" s="37"/>
      <c r="BC199" s="37"/>
      <c r="BD199" s="37"/>
    </row>
    <row r="200" spans="1:56" s="36" customFormat="1" x14ac:dyDescent="0.35">
      <c r="A200" s="11"/>
      <c r="B200" s="101"/>
      <c r="C200" s="11"/>
      <c r="J200" s="89"/>
      <c r="K200" s="89"/>
      <c r="L200" s="89"/>
      <c r="M200" s="89"/>
      <c r="N200" s="89"/>
      <c r="O200" s="89"/>
      <c r="P200" s="89"/>
      <c r="Q200" s="89"/>
      <c r="R200" s="89"/>
      <c r="S200" s="89"/>
      <c r="T200" s="89"/>
      <c r="U200" s="89"/>
      <c r="V200" s="89"/>
      <c r="W200" s="89"/>
      <c r="X200" s="89"/>
      <c r="Y200" s="89"/>
      <c r="Z200" s="89"/>
      <c r="AA200" s="89"/>
      <c r="AB200" s="89"/>
      <c r="AC200" s="89"/>
      <c r="AD200" s="89"/>
      <c r="AE200" s="89"/>
      <c r="AF200" s="89"/>
      <c r="AG200" s="89"/>
      <c r="AH200" s="89"/>
      <c r="AI200" s="89"/>
      <c r="AJ200" s="37"/>
      <c r="AK200" s="38"/>
      <c r="AL200" s="38"/>
      <c r="AM200" s="38"/>
      <c r="AN200" s="38"/>
      <c r="AO200" s="37"/>
      <c r="AP200" s="37"/>
      <c r="AQ200" s="37"/>
      <c r="AR200" s="37"/>
      <c r="AS200" s="37"/>
      <c r="AT200" s="37"/>
      <c r="AU200" s="37"/>
      <c r="AV200" s="37"/>
      <c r="AW200" s="37"/>
      <c r="AX200" s="37"/>
      <c r="AY200" s="37"/>
      <c r="AZ200" s="37"/>
      <c r="BA200" s="37"/>
      <c r="BB200" s="37"/>
      <c r="BC200" s="37"/>
      <c r="BD200" s="37"/>
    </row>
    <row r="201" spans="1:56" s="36" customFormat="1" x14ac:dyDescent="0.35">
      <c r="A201" s="11"/>
      <c r="B201" s="101"/>
      <c r="C201" s="11"/>
      <c r="J201" s="89"/>
      <c r="K201" s="89"/>
      <c r="L201" s="89"/>
      <c r="M201" s="89"/>
      <c r="N201" s="89"/>
      <c r="O201" s="89"/>
      <c r="P201" s="89"/>
      <c r="Q201" s="89"/>
      <c r="R201" s="89"/>
      <c r="S201" s="89"/>
      <c r="T201" s="89"/>
      <c r="U201" s="89"/>
      <c r="V201" s="89"/>
      <c r="W201" s="89"/>
      <c r="X201" s="89"/>
      <c r="Y201" s="89"/>
      <c r="Z201" s="89"/>
      <c r="AA201" s="89"/>
      <c r="AB201" s="89"/>
      <c r="AC201" s="89"/>
      <c r="AD201" s="89"/>
      <c r="AE201" s="89"/>
      <c r="AF201" s="89"/>
      <c r="AG201" s="89"/>
      <c r="AH201" s="89"/>
      <c r="AI201" s="89"/>
      <c r="AJ201" s="37"/>
      <c r="AK201" s="38"/>
      <c r="AL201" s="38"/>
      <c r="AM201" s="38"/>
      <c r="AN201" s="38"/>
      <c r="AO201" s="37"/>
      <c r="AP201" s="37"/>
      <c r="AQ201" s="37"/>
      <c r="AR201" s="37"/>
      <c r="AS201" s="37"/>
      <c r="AT201" s="37"/>
      <c r="AU201" s="37"/>
      <c r="AV201" s="37"/>
      <c r="AW201" s="37"/>
      <c r="AX201" s="37"/>
      <c r="AY201" s="37"/>
      <c r="AZ201" s="37"/>
      <c r="BA201" s="37"/>
      <c r="BB201" s="37"/>
      <c r="BC201" s="37"/>
      <c r="BD201" s="37"/>
    </row>
    <row r="202" spans="1:56" s="36" customFormat="1" x14ac:dyDescent="0.35">
      <c r="A202" s="11"/>
      <c r="B202" s="101"/>
      <c r="C202" s="11"/>
      <c r="J202" s="89"/>
      <c r="K202" s="89"/>
      <c r="L202" s="89"/>
      <c r="M202" s="89"/>
      <c r="N202" s="89"/>
      <c r="O202" s="89"/>
      <c r="P202" s="89"/>
      <c r="Q202" s="89"/>
      <c r="R202" s="89"/>
      <c r="S202" s="89"/>
      <c r="T202" s="89"/>
      <c r="U202" s="89"/>
      <c r="V202" s="89"/>
      <c r="W202" s="89"/>
      <c r="X202" s="89"/>
      <c r="Y202" s="89"/>
      <c r="Z202" s="89"/>
      <c r="AA202" s="89"/>
      <c r="AB202" s="89"/>
      <c r="AC202" s="89"/>
      <c r="AD202" s="89"/>
      <c r="AE202" s="89"/>
      <c r="AF202" s="89"/>
      <c r="AG202" s="89"/>
      <c r="AH202" s="89"/>
      <c r="AI202" s="89"/>
      <c r="AJ202" s="37"/>
      <c r="AK202" s="38"/>
      <c r="AL202" s="38"/>
      <c r="AM202" s="38"/>
      <c r="AN202" s="38"/>
      <c r="AO202" s="37"/>
      <c r="AP202" s="37"/>
      <c r="AQ202" s="37"/>
      <c r="AR202" s="37"/>
      <c r="AS202" s="37"/>
      <c r="AT202" s="37"/>
      <c r="AU202" s="37"/>
      <c r="AV202" s="37"/>
      <c r="AW202" s="37"/>
      <c r="AX202" s="37"/>
      <c r="AY202" s="37"/>
      <c r="AZ202" s="37"/>
      <c r="BA202" s="37"/>
      <c r="BB202" s="37"/>
      <c r="BC202" s="37"/>
      <c r="BD202" s="37"/>
    </row>
    <row r="203" spans="1:56" s="36" customFormat="1" x14ac:dyDescent="0.35">
      <c r="A203" s="11"/>
      <c r="B203" s="101"/>
      <c r="C203" s="11"/>
      <c r="J203" s="89"/>
      <c r="K203" s="89"/>
      <c r="L203" s="89"/>
      <c r="M203" s="89"/>
      <c r="N203" s="89"/>
      <c r="O203" s="89"/>
      <c r="P203" s="89"/>
      <c r="Q203" s="89"/>
      <c r="R203" s="89"/>
      <c r="S203" s="89"/>
      <c r="T203" s="89"/>
      <c r="U203" s="89"/>
      <c r="V203" s="89"/>
      <c r="W203" s="89"/>
      <c r="X203" s="89"/>
      <c r="Y203" s="89"/>
      <c r="Z203" s="89"/>
      <c r="AA203" s="89"/>
      <c r="AB203" s="89"/>
      <c r="AC203" s="89"/>
      <c r="AD203" s="89"/>
      <c r="AE203" s="89"/>
      <c r="AF203" s="89"/>
      <c r="AG203" s="89"/>
      <c r="AH203" s="89"/>
      <c r="AI203" s="89"/>
      <c r="AJ203" s="37"/>
      <c r="AK203" s="38"/>
      <c r="AL203" s="38"/>
      <c r="AM203" s="38"/>
      <c r="AN203" s="38"/>
      <c r="AO203" s="37"/>
      <c r="AP203" s="37"/>
      <c r="AQ203" s="37"/>
      <c r="AR203" s="37"/>
      <c r="AS203" s="37"/>
      <c r="AT203" s="37"/>
      <c r="AU203" s="37"/>
      <c r="AV203" s="37"/>
      <c r="AW203" s="37"/>
      <c r="AX203" s="37"/>
      <c r="AY203" s="37"/>
      <c r="AZ203" s="37"/>
      <c r="BA203" s="37"/>
      <c r="BB203" s="37"/>
      <c r="BC203" s="37"/>
      <c r="BD203" s="37"/>
    </row>
    <row r="204" spans="1:56" s="36" customFormat="1" x14ac:dyDescent="0.35">
      <c r="A204" s="11"/>
      <c r="B204" s="101"/>
      <c r="C204" s="11"/>
      <c r="J204" s="89"/>
      <c r="K204" s="89"/>
      <c r="L204" s="89"/>
      <c r="M204" s="89"/>
      <c r="N204" s="89"/>
      <c r="O204" s="89"/>
      <c r="P204" s="89"/>
      <c r="Q204" s="89"/>
      <c r="R204" s="89"/>
      <c r="S204" s="89"/>
      <c r="T204" s="89"/>
      <c r="U204" s="89"/>
      <c r="V204" s="89"/>
      <c r="W204" s="89"/>
      <c r="X204" s="89"/>
      <c r="Y204" s="89"/>
      <c r="Z204" s="89"/>
      <c r="AA204" s="89"/>
      <c r="AB204" s="89"/>
      <c r="AC204" s="89"/>
      <c r="AD204" s="89"/>
      <c r="AE204" s="89"/>
      <c r="AF204" s="89"/>
      <c r="AG204" s="89"/>
      <c r="AH204" s="89"/>
      <c r="AI204" s="89"/>
      <c r="AJ204" s="37"/>
      <c r="AK204" s="38"/>
      <c r="AL204" s="38"/>
      <c r="AM204" s="38"/>
      <c r="AN204" s="38"/>
      <c r="AO204" s="37"/>
      <c r="AP204" s="37"/>
      <c r="AQ204" s="37"/>
      <c r="AR204" s="37"/>
      <c r="AS204" s="37"/>
      <c r="AT204" s="37"/>
      <c r="AU204" s="37"/>
      <c r="AV204" s="37"/>
      <c r="AW204" s="37"/>
      <c r="AX204" s="37"/>
      <c r="AY204" s="37"/>
      <c r="AZ204" s="37"/>
      <c r="BA204" s="37"/>
      <c r="BB204" s="37"/>
      <c r="BC204" s="37"/>
      <c r="BD204" s="37"/>
    </row>
    <row r="205" spans="1:56" s="36" customFormat="1" x14ac:dyDescent="0.35">
      <c r="A205" s="11"/>
      <c r="B205" s="101"/>
      <c r="C205" s="11"/>
      <c r="J205" s="89"/>
      <c r="K205" s="89"/>
      <c r="L205" s="89"/>
      <c r="M205" s="89"/>
      <c r="N205" s="89"/>
      <c r="O205" s="89"/>
      <c r="P205" s="89"/>
      <c r="Q205" s="89"/>
      <c r="R205" s="89"/>
      <c r="S205" s="89"/>
      <c r="T205" s="89"/>
      <c r="U205" s="89"/>
      <c r="V205" s="89"/>
      <c r="W205" s="89"/>
      <c r="X205" s="89"/>
      <c r="Y205" s="89"/>
      <c r="Z205" s="89"/>
      <c r="AA205" s="89"/>
      <c r="AB205" s="89"/>
      <c r="AC205" s="89"/>
      <c r="AD205" s="89"/>
      <c r="AE205" s="89"/>
      <c r="AF205" s="89"/>
      <c r="AG205" s="89"/>
      <c r="AH205" s="89"/>
      <c r="AI205" s="89"/>
      <c r="AJ205" s="37"/>
      <c r="AK205" s="38"/>
      <c r="AL205" s="38"/>
      <c r="AM205" s="38"/>
      <c r="AN205" s="38"/>
      <c r="AO205" s="37"/>
      <c r="AP205" s="37"/>
      <c r="AQ205" s="37"/>
      <c r="AR205" s="37"/>
      <c r="AS205" s="37"/>
      <c r="AT205" s="37"/>
      <c r="AU205" s="37"/>
      <c r="AV205" s="37"/>
      <c r="AW205" s="37"/>
      <c r="AX205" s="37"/>
      <c r="AY205" s="37"/>
      <c r="AZ205" s="37"/>
      <c r="BA205" s="37"/>
      <c r="BB205" s="37"/>
      <c r="BC205" s="37"/>
      <c r="BD205" s="37"/>
    </row>
    <row r="206" spans="1:56" s="36" customFormat="1" x14ac:dyDescent="0.35">
      <c r="A206" s="11"/>
      <c r="B206" s="101"/>
      <c r="C206" s="11"/>
      <c r="J206" s="89"/>
      <c r="K206" s="89"/>
      <c r="L206" s="89"/>
      <c r="M206" s="89"/>
      <c r="N206" s="89"/>
      <c r="O206" s="89"/>
      <c r="P206" s="89"/>
      <c r="Q206" s="89"/>
      <c r="R206" s="89"/>
      <c r="S206" s="89"/>
      <c r="T206" s="89"/>
      <c r="U206" s="89"/>
      <c r="V206" s="89"/>
      <c r="W206" s="89"/>
      <c r="X206" s="89"/>
      <c r="Y206" s="89"/>
      <c r="Z206" s="89"/>
      <c r="AA206" s="89"/>
      <c r="AB206" s="89"/>
      <c r="AC206" s="89"/>
      <c r="AD206" s="89"/>
      <c r="AE206" s="89"/>
      <c r="AF206" s="89"/>
      <c r="AG206" s="89"/>
      <c r="AH206" s="89"/>
      <c r="AI206" s="89"/>
      <c r="AJ206" s="37"/>
      <c r="AK206" s="38"/>
      <c r="AL206" s="38"/>
      <c r="AM206" s="38"/>
      <c r="AN206" s="38"/>
      <c r="AO206" s="37"/>
      <c r="AP206" s="37"/>
      <c r="AQ206" s="37"/>
      <c r="AR206" s="37"/>
      <c r="AS206" s="37"/>
      <c r="AT206" s="37"/>
      <c r="AU206" s="37"/>
      <c r="AV206" s="37"/>
      <c r="AW206" s="37"/>
      <c r="AX206" s="37"/>
      <c r="AY206" s="37"/>
      <c r="AZ206" s="37"/>
      <c r="BA206" s="37"/>
      <c r="BB206" s="37"/>
      <c r="BC206" s="37"/>
      <c r="BD206" s="37"/>
    </row>
    <row r="207" spans="1:56" s="36" customFormat="1" x14ac:dyDescent="0.35">
      <c r="A207" s="11"/>
      <c r="B207" s="101"/>
      <c r="C207" s="11"/>
      <c r="J207" s="89"/>
      <c r="K207" s="89"/>
      <c r="L207" s="89"/>
      <c r="M207" s="89"/>
      <c r="N207" s="89"/>
      <c r="O207" s="89"/>
      <c r="P207" s="89"/>
      <c r="Q207" s="89"/>
      <c r="R207" s="89"/>
      <c r="S207" s="89"/>
      <c r="T207" s="89"/>
      <c r="U207" s="89"/>
      <c r="V207" s="89"/>
      <c r="W207" s="89"/>
      <c r="X207" s="89"/>
      <c r="Y207" s="89"/>
      <c r="Z207" s="89"/>
      <c r="AA207" s="89"/>
      <c r="AB207" s="89"/>
      <c r="AC207" s="89"/>
      <c r="AD207" s="89"/>
      <c r="AE207" s="89"/>
      <c r="AF207" s="89"/>
      <c r="AG207" s="89"/>
      <c r="AH207" s="89"/>
      <c r="AI207" s="89"/>
      <c r="AJ207" s="37"/>
      <c r="AK207" s="38"/>
      <c r="AL207" s="38"/>
      <c r="AM207" s="38"/>
      <c r="AN207" s="38"/>
      <c r="AO207" s="37"/>
      <c r="AP207" s="37"/>
      <c r="AQ207" s="37"/>
      <c r="AR207" s="37"/>
      <c r="AS207" s="37"/>
      <c r="AT207" s="37"/>
      <c r="AU207" s="37"/>
      <c r="AV207" s="37"/>
      <c r="AW207" s="37"/>
      <c r="AX207" s="37"/>
      <c r="AY207" s="37"/>
      <c r="AZ207" s="37"/>
      <c r="BA207" s="37"/>
      <c r="BB207" s="37"/>
      <c r="BC207" s="37"/>
      <c r="BD207" s="37"/>
    </row>
    <row r="208" spans="1:56" s="36" customFormat="1" x14ac:dyDescent="0.35">
      <c r="A208" s="11"/>
      <c r="B208" s="101"/>
      <c r="C208" s="11"/>
      <c r="J208" s="89"/>
      <c r="K208" s="89"/>
      <c r="L208" s="89"/>
      <c r="M208" s="89"/>
      <c r="N208" s="89"/>
      <c r="O208" s="89"/>
      <c r="P208" s="89"/>
      <c r="Q208" s="89"/>
      <c r="R208" s="89"/>
      <c r="S208" s="89"/>
      <c r="T208" s="89"/>
      <c r="U208" s="89"/>
      <c r="V208" s="89"/>
      <c r="W208" s="89"/>
      <c r="X208" s="89"/>
      <c r="Y208" s="89"/>
      <c r="Z208" s="89"/>
      <c r="AA208" s="89"/>
      <c r="AB208" s="89"/>
      <c r="AC208" s="89"/>
      <c r="AD208" s="89"/>
      <c r="AE208" s="89"/>
      <c r="AF208" s="89"/>
      <c r="AG208" s="89"/>
      <c r="AH208" s="89"/>
      <c r="AI208" s="89"/>
      <c r="AJ208" s="37"/>
      <c r="AK208" s="38"/>
      <c r="AL208" s="38"/>
      <c r="AM208" s="38"/>
      <c r="AN208" s="38"/>
      <c r="AO208" s="37"/>
      <c r="AP208" s="37"/>
      <c r="AQ208" s="37"/>
      <c r="AR208" s="37"/>
      <c r="AS208" s="37"/>
      <c r="AT208" s="37"/>
      <c r="AU208" s="37"/>
      <c r="AV208" s="37"/>
      <c r="AW208" s="37"/>
      <c r="AX208" s="37"/>
      <c r="AY208" s="37"/>
      <c r="AZ208" s="37"/>
      <c r="BA208" s="37"/>
      <c r="BB208" s="37"/>
      <c r="BC208" s="37"/>
      <c r="BD208" s="37"/>
    </row>
    <row r="209" spans="1:68" s="36" customFormat="1" x14ac:dyDescent="0.35">
      <c r="A209" s="11"/>
      <c r="B209" s="101"/>
      <c r="C209" s="11"/>
      <c r="J209" s="89"/>
      <c r="K209" s="89"/>
      <c r="L209" s="89"/>
      <c r="M209" s="89"/>
      <c r="N209" s="89"/>
      <c r="O209" s="89"/>
      <c r="P209" s="89"/>
      <c r="Q209" s="89"/>
      <c r="R209" s="89"/>
      <c r="S209" s="89"/>
      <c r="T209" s="89"/>
      <c r="U209" s="89"/>
      <c r="V209" s="89"/>
      <c r="W209" s="89"/>
      <c r="X209" s="89"/>
      <c r="Y209" s="89"/>
      <c r="Z209" s="89"/>
      <c r="AA209" s="89"/>
      <c r="AB209" s="89"/>
      <c r="AC209" s="89"/>
      <c r="AD209" s="89"/>
      <c r="AE209" s="89"/>
      <c r="AF209" s="89"/>
      <c r="AG209" s="89"/>
      <c r="AH209" s="89"/>
      <c r="AI209" s="89"/>
      <c r="AJ209" s="37"/>
      <c r="AK209" s="38"/>
      <c r="AL209" s="38"/>
      <c r="AM209" s="38"/>
      <c r="AN209" s="38"/>
      <c r="AO209" s="37"/>
      <c r="AP209" s="37"/>
      <c r="AQ209" s="37"/>
      <c r="AR209" s="37"/>
      <c r="AS209" s="37"/>
      <c r="AT209" s="37"/>
      <c r="AU209" s="37"/>
      <c r="AV209" s="37"/>
      <c r="AW209" s="37"/>
      <c r="AX209" s="37"/>
      <c r="AY209" s="37"/>
      <c r="AZ209" s="37"/>
      <c r="BA209" s="37"/>
      <c r="BB209" s="37"/>
      <c r="BC209" s="37"/>
      <c r="BD209" s="37"/>
    </row>
    <row r="210" spans="1:68" s="36" customFormat="1" x14ac:dyDescent="0.35">
      <c r="A210" s="11"/>
      <c r="B210" s="101"/>
      <c r="C210" s="11"/>
      <c r="J210" s="89"/>
      <c r="K210" s="89"/>
      <c r="L210" s="89"/>
      <c r="M210" s="89"/>
      <c r="N210" s="89"/>
      <c r="O210" s="89"/>
      <c r="P210" s="89"/>
      <c r="Q210" s="89"/>
      <c r="R210" s="89"/>
      <c r="S210" s="89"/>
      <c r="T210" s="89"/>
      <c r="U210" s="89"/>
      <c r="V210" s="89"/>
      <c r="W210" s="89"/>
      <c r="X210" s="89"/>
      <c r="Y210" s="89"/>
      <c r="Z210" s="89"/>
      <c r="AA210" s="89"/>
      <c r="AB210" s="89"/>
      <c r="AC210" s="89"/>
      <c r="AD210" s="89"/>
      <c r="AE210" s="89"/>
      <c r="AF210" s="89"/>
      <c r="AG210" s="89"/>
      <c r="AH210" s="89"/>
      <c r="AI210" s="89"/>
      <c r="AJ210" s="37"/>
      <c r="AK210" s="38"/>
      <c r="AL210" s="38"/>
      <c r="AM210" s="38"/>
      <c r="AN210" s="38"/>
      <c r="AO210" s="37"/>
      <c r="AP210" s="37"/>
      <c r="AQ210" s="37"/>
      <c r="AR210" s="37"/>
      <c r="AS210" s="37"/>
      <c r="AT210" s="37"/>
      <c r="AU210" s="37"/>
      <c r="AV210" s="37"/>
      <c r="AW210" s="37"/>
      <c r="AX210" s="37"/>
      <c r="AY210" s="37"/>
      <c r="AZ210" s="37"/>
      <c r="BA210" s="37"/>
      <c r="BB210" s="37"/>
      <c r="BC210" s="37"/>
      <c r="BD210" s="37"/>
    </row>
    <row r="211" spans="1:68" s="36" customFormat="1" x14ac:dyDescent="0.35">
      <c r="A211" s="11"/>
      <c r="B211" s="101"/>
      <c r="C211" s="11"/>
      <c r="J211" s="89"/>
      <c r="K211" s="89"/>
      <c r="L211" s="89"/>
      <c r="M211" s="89"/>
      <c r="N211" s="89"/>
      <c r="O211" s="89"/>
      <c r="P211" s="89"/>
      <c r="Q211" s="89"/>
      <c r="R211" s="89"/>
      <c r="S211" s="89"/>
      <c r="T211" s="89"/>
      <c r="U211" s="89"/>
      <c r="V211" s="89"/>
      <c r="W211" s="89"/>
      <c r="X211" s="89"/>
      <c r="Y211" s="89"/>
      <c r="Z211" s="89"/>
      <c r="AA211" s="89"/>
      <c r="AB211" s="89"/>
      <c r="AC211" s="89"/>
      <c r="AD211" s="89"/>
      <c r="AE211" s="89"/>
      <c r="AF211" s="89"/>
      <c r="AG211" s="89"/>
      <c r="AH211" s="89"/>
      <c r="AI211" s="89"/>
      <c r="AJ211" s="37"/>
      <c r="AK211" s="38"/>
      <c r="AL211" s="38"/>
      <c r="AM211" s="38"/>
      <c r="AN211" s="38"/>
      <c r="AO211" s="37"/>
      <c r="AP211" s="37"/>
      <c r="AQ211" s="37"/>
      <c r="AR211" s="37"/>
      <c r="AS211" s="37"/>
      <c r="AT211" s="37"/>
      <c r="AU211" s="37"/>
      <c r="AV211" s="37"/>
      <c r="AW211" s="37"/>
      <c r="AX211" s="37"/>
      <c r="AY211" s="37"/>
      <c r="AZ211" s="37"/>
      <c r="BA211" s="37"/>
      <c r="BB211" s="37"/>
      <c r="BC211" s="37"/>
      <c r="BD211" s="37"/>
    </row>
    <row r="212" spans="1:68" s="36" customFormat="1" x14ac:dyDescent="0.35">
      <c r="A212" s="11"/>
      <c r="B212" s="101"/>
      <c r="C212" s="11"/>
      <c r="J212" s="89"/>
      <c r="K212" s="89"/>
      <c r="L212" s="89"/>
      <c r="M212" s="89"/>
      <c r="N212" s="89"/>
      <c r="O212" s="89"/>
      <c r="P212" s="89"/>
      <c r="Q212" s="89"/>
      <c r="R212" s="89"/>
      <c r="S212" s="89"/>
      <c r="T212" s="89"/>
      <c r="U212" s="89"/>
      <c r="V212" s="89"/>
      <c r="W212" s="89"/>
      <c r="X212" s="89"/>
      <c r="Y212" s="89"/>
      <c r="Z212" s="89"/>
      <c r="AA212" s="89"/>
      <c r="AB212" s="89"/>
      <c r="AC212" s="89"/>
      <c r="AD212" s="89"/>
      <c r="AE212" s="89"/>
      <c r="AF212" s="89"/>
      <c r="AG212" s="89"/>
      <c r="AH212" s="89"/>
      <c r="AI212" s="89"/>
      <c r="AJ212" s="37"/>
      <c r="AK212" s="38"/>
      <c r="AL212" s="38"/>
      <c r="AM212" s="38"/>
      <c r="AN212" s="38"/>
      <c r="AO212" s="37"/>
      <c r="AP212" s="37"/>
      <c r="AQ212" s="37"/>
      <c r="AR212" s="37"/>
      <c r="AS212" s="37"/>
      <c r="AT212" s="37"/>
      <c r="AU212" s="37"/>
      <c r="AV212" s="37"/>
      <c r="AW212" s="37"/>
      <c r="AX212" s="37"/>
      <c r="AY212" s="37"/>
      <c r="AZ212" s="37"/>
      <c r="BA212" s="37"/>
      <c r="BB212" s="37"/>
      <c r="BC212" s="37"/>
      <c r="BD212" s="37"/>
    </row>
    <row r="213" spans="1:68" s="36" customFormat="1" x14ac:dyDescent="0.35">
      <c r="A213" s="11"/>
      <c r="B213" s="101"/>
      <c r="C213" s="11"/>
      <c r="J213" s="89"/>
      <c r="K213" s="89"/>
      <c r="L213" s="89"/>
      <c r="M213" s="89"/>
      <c r="N213" s="89"/>
      <c r="O213" s="89"/>
      <c r="P213" s="89"/>
      <c r="Q213" s="89"/>
      <c r="R213" s="89"/>
      <c r="S213" s="89"/>
      <c r="T213" s="89"/>
      <c r="U213" s="89"/>
      <c r="V213" s="89"/>
      <c r="W213" s="89"/>
      <c r="X213" s="89"/>
      <c r="Y213" s="89"/>
      <c r="Z213" s="89"/>
      <c r="AA213" s="89"/>
      <c r="AB213" s="89"/>
      <c r="AC213" s="89"/>
      <c r="AD213" s="89"/>
      <c r="AE213" s="89"/>
      <c r="AF213" s="89"/>
      <c r="AG213" s="89"/>
      <c r="AH213" s="89"/>
      <c r="AI213" s="89"/>
      <c r="AJ213" s="37"/>
      <c r="AK213" s="38"/>
      <c r="AL213" s="38"/>
      <c r="AM213" s="38"/>
      <c r="AN213" s="38"/>
      <c r="AO213" s="37"/>
      <c r="AP213" s="37"/>
      <c r="AQ213" s="37"/>
      <c r="AR213" s="37"/>
      <c r="AS213" s="37"/>
      <c r="AT213" s="37"/>
      <c r="AU213" s="37"/>
      <c r="AV213" s="37"/>
      <c r="AW213" s="37"/>
      <c r="AX213" s="37"/>
      <c r="AY213" s="37"/>
      <c r="AZ213" s="37"/>
      <c r="BA213" s="37"/>
      <c r="BB213" s="37"/>
      <c r="BC213" s="37"/>
      <c r="BD213" s="37"/>
    </row>
    <row r="214" spans="1:68" s="2" customFormat="1" x14ac:dyDescent="0.35">
      <c r="A214" s="9"/>
      <c r="B214" s="53"/>
      <c r="C214" s="9"/>
      <c r="J214" s="89"/>
      <c r="K214" s="89"/>
      <c r="L214" s="89"/>
      <c r="M214" s="89"/>
      <c r="N214" s="89"/>
      <c r="O214" s="89"/>
      <c r="P214" s="89"/>
      <c r="Q214" s="89"/>
      <c r="R214" s="89"/>
      <c r="S214" s="89"/>
      <c r="T214" s="89"/>
      <c r="U214" s="89"/>
      <c r="V214" s="89"/>
      <c r="W214" s="89"/>
      <c r="X214" s="89"/>
      <c r="Y214" s="89"/>
      <c r="Z214" s="89"/>
      <c r="AA214" s="89"/>
      <c r="AB214" s="89"/>
      <c r="AC214" s="89"/>
      <c r="AD214" s="89"/>
      <c r="AE214" s="89"/>
      <c r="AF214" s="89"/>
      <c r="AG214" s="89"/>
      <c r="AH214" s="89"/>
      <c r="AI214" s="89"/>
      <c r="AJ214" s="37"/>
      <c r="AK214" s="38"/>
      <c r="AL214" s="38"/>
      <c r="AM214" s="38"/>
      <c r="AN214" s="38"/>
      <c r="AO214" s="37"/>
      <c r="AP214" s="37"/>
      <c r="AQ214" s="37"/>
      <c r="AR214" s="37"/>
      <c r="AS214" s="37"/>
      <c r="AT214" s="37"/>
      <c r="AU214" s="37"/>
      <c r="AV214" s="37"/>
      <c r="AW214" s="37"/>
      <c r="AX214" s="37"/>
      <c r="AY214" s="37"/>
      <c r="AZ214" s="37"/>
      <c r="BA214" s="37"/>
      <c r="BB214" s="37"/>
      <c r="BC214" s="37"/>
      <c r="BD214" s="37"/>
      <c r="BE214" s="36"/>
      <c r="BF214" s="36"/>
      <c r="BG214" s="36"/>
      <c r="BH214" s="36"/>
      <c r="BI214" s="36"/>
      <c r="BJ214" s="36"/>
      <c r="BK214" s="36"/>
      <c r="BL214" s="36"/>
      <c r="BM214" s="36"/>
      <c r="BN214" s="36"/>
      <c r="BO214" s="36"/>
      <c r="BP214" s="36"/>
    </row>
    <row r="215" spans="1:68" s="2" customFormat="1" x14ac:dyDescent="0.35">
      <c r="A215" s="9"/>
      <c r="B215" s="53"/>
      <c r="C215" s="9"/>
      <c r="J215" s="89"/>
      <c r="K215" s="89"/>
      <c r="L215" s="89"/>
      <c r="M215" s="89"/>
      <c r="N215" s="89"/>
      <c r="O215" s="89"/>
      <c r="P215" s="89"/>
      <c r="Q215" s="89"/>
      <c r="R215" s="89"/>
      <c r="S215" s="89"/>
      <c r="T215" s="89"/>
      <c r="U215" s="89"/>
      <c r="V215" s="89"/>
      <c r="W215" s="89"/>
      <c r="X215" s="89"/>
      <c r="Y215" s="89"/>
      <c r="Z215" s="89"/>
      <c r="AA215" s="89"/>
      <c r="AB215" s="89"/>
      <c r="AC215" s="89"/>
      <c r="AD215" s="89"/>
      <c r="AE215" s="89"/>
      <c r="AF215" s="89"/>
      <c r="AG215" s="89"/>
      <c r="AH215" s="89"/>
      <c r="AI215" s="89"/>
      <c r="AJ215" s="37"/>
      <c r="AK215" s="38"/>
      <c r="AL215" s="38"/>
      <c r="AM215" s="38"/>
      <c r="AN215" s="38"/>
      <c r="AO215" s="37"/>
      <c r="AP215" s="37"/>
      <c r="AQ215" s="37"/>
      <c r="AR215" s="37"/>
      <c r="AS215" s="37"/>
      <c r="AT215" s="37"/>
      <c r="AU215" s="37"/>
      <c r="AV215" s="37"/>
      <c r="AW215" s="37"/>
      <c r="AX215" s="37"/>
      <c r="AY215" s="37"/>
      <c r="AZ215" s="37"/>
      <c r="BA215" s="37"/>
      <c r="BB215" s="37"/>
      <c r="BC215" s="37"/>
      <c r="BD215" s="37"/>
      <c r="BE215" s="36"/>
      <c r="BF215" s="36"/>
      <c r="BG215" s="36"/>
      <c r="BH215" s="36"/>
      <c r="BI215" s="36"/>
      <c r="BJ215" s="36"/>
      <c r="BK215" s="36"/>
      <c r="BL215" s="36"/>
      <c r="BM215" s="36"/>
      <c r="BN215" s="36"/>
      <c r="BO215" s="36"/>
      <c r="BP215" s="36"/>
    </row>
    <row r="216" spans="1:68" s="2" customFormat="1" x14ac:dyDescent="0.35">
      <c r="A216" s="9"/>
      <c r="B216" s="53"/>
      <c r="C216" s="9"/>
      <c r="J216" s="89"/>
      <c r="K216" s="89"/>
      <c r="L216" s="89"/>
      <c r="M216" s="89"/>
      <c r="N216" s="89"/>
      <c r="O216" s="89"/>
      <c r="P216" s="89"/>
      <c r="Q216" s="89"/>
      <c r="R216" s="89"/>
      <c r="S216" s="89"/>
      <c r="T216" s="89"/>
      <c r="U216" s="89"/>
      <c r="V216" s="89"/>
      <c r="W216" s="89"/>
      <c r="X216" s="89"/>
      <c r="Y216" s="89"/>
      <c r="Z216" s="89"/>
      <c r="AA216" s="89"/>
      <c r="AB216" s="89"/>
      <c r="AC216" s="89"/>
      <c r="AD216" s="89"/>
      <c r="AE216" s="89"/>
      <c r="AF216" s="89"/>
      <c r="AG216" s="89"/>
      <c r="AH216" s="89"/>
      <c r="AI216" s="89"/>
      <c r="AJ216" s="37"/>
      <c r="AK216" s="38"/>
      <c r="AL216" s="38"/>
      <c r="AM216" s="38"/>
      <c r="AN216" s="38"/>
      <c r="AO216" s="37"/>
      <c r="AP216" s="37"/>
      <c r="AQ216" s="37"/>
      <c r="AR216" s="37"/>
      <c r="AS216" s="37"/>
      <c r="AT216" s="37"/>
      <c r="AU216" s="37"/>
      <c r="AV216" s="37"/>
      <c r="AW216" s="37"/>
      <c r="AX216" s="37"/>
      <c r="AY216" s="37"/>
      <c r="AZ216" s="37"/>
      <c r="BA216" s="37"/>
      <c r="BB216" s="37"/>
      <c r="BC216" s="37"/>
      <c r="BD216" s="37"/>
      <c r="BE216" s="36"/>
      <c r="BF216" s="36"/>
      <c r="BG216" s="36"/>
      <c r="BH216" s="36"/>
      <c r="BI216" s="36"/>
      <c r="BJ216" s="36"/>
      <c r="BK216" s="36"/>
      <c r="BL216" s="36"/>
      <c r="BM216" s="36"/>
      <c r="BN216" s="36"/>
      <c r="BO216" s="36"/>
      <c r="BP216" s="36"/>
    </row>
    <row r="217" spans="1:68" s="2" customFormat="1" x14ac:dyDescent="0.35">
      <c r="A217" s="9"/>
      <c r="B217" s="53"/>
      <c r="C217" s="9"/>
      <c r="J217" s="89"/>
      <c r="K217" s="89"/>
      <c r="L217" s="89"/>
      <c r="M217" s="89"/>
      <c r="N217" s="89"/>
      <c r="O217" s="89"/>
      <c r="P217" s="89"/>
      <c r="Q217" s="89"/>
      <c r="R217" s="89"/>
      <c r="S217" s="89"/>
      <c r="T217" s="89"/>
      <c r="U217" s="89"/>
      <c r="V217" s="89"/>
      <c r="W217" s="89"/>
      <c r="X217" s="89"/>
      <c r="Y217" s="89"/>
      <c r="Z217" s="89"/>
      <c r="AA217" s="89"/>
      <c r="AB217" s="89"/>
      <c r="AC217" s="89"/>
      <c r="AD217" s="89"/>
      <c r="AE217" s="89"/>
      <c r="AF217" s="89"/>
      <c r="AG217" s="89"/>
      <c r="AH217" s="89"/>
      <c r="AI217" s="89"/>
      <c r="AJ217" s="37"/>
      <c r="AK217" s="38"/>
      <c r="AL217" s="38"/>
      <c r="AM217" s="38"/>
      <c r="AN217" s="38"/>
      <c r="AO217" s="37"/>
      <c r="AP217" s="37"/>
      <c r="AQ217" s="37"/>
      <c r="AR217" s="37"/>
      <c r="AS217" s="37"/>
      <c r="AT217" s="37"/>
      <c r="AU217" s="37"/>
      <c r="AV217" s="37"/>
      <c r="AW217" s="37"/>
      <c r="AX217" s="37"/>
      <c r="AY217" s="37"/>
      <c r="AZ217" s="37"/>
      <c r="BA217" s="37"/>
      <c r="BB217" s="37"/>
      <c r="BC217" s="37"/>
      <c r="BD217" s="37"/>
      <c r="BE217" s="36"/>
      <c r="BF217" s="36"/>
      <c r="BG217" s="36"/>
      <c r="BH217" s="36"/>
      <c r="BI217" s="36"/>
      <c r="BJ217" s="36"/>
      <c r="BK217" s="36"/>
      <c r="BL217" s="36"/>
      <c r="BM217" s="36"/>
      <c r="BN217" s="36"/>
      <c r="BO217" s="36"/>
      <c r="BP217" s="36"/>
    </row>
    <row r="218" spans="1:68" s="2" customFormat="1" x14ac:dyDescent="0.35">
      <c r="A218" s="9"/>
      <c r="B218" s="53"/>
      <c r="C218" s="9"/>
      <c r="J218" s="89"/>
      <c r="K218" s="89"/>
      <c r="L218" s="89"/>
      <c r="M218" s="89"/>
      <c r="N218" s="89"/>
      <c r="O218" s="89"/>
      <c r="P218" s="89"/>
      <c r="Q218" s="89"/>
      <c r="R218" s="89"/>
      <c r="S218" s="89"/>
      <c r="T218" s="89"/>
      <c r="U218" s="89"/>
      <c r="V218" s="89"/>
      <c r="W218" s="89"/>
      <c r="X218" s="89"/>
      <c r="Y218" s="89"/>
      <c r="Z218" s="89"/>
      <c r="AA218" s="89"/>
      <c r="AB218" s="89"/>
      <c r="AC218" s="89"/>
      <c r="AD218" s="89"/>
      <c r="AE218" s="89"/>
      <c r="AF218" s="89"/>
      <c r="AG218" s="89"/>
      <c r="AH218" s="89"/>
      <c r="AI218" s="89"/>
      <c r="AJ218" s="37"/>
      <c r="AK218" s="38"/>
      <c r="AL218" s="38"/>
      <c r="AM218" s="38"/>
      <c r="AN218" s="38"/>
      <c r="AO218" s="37"/>
      <c r="AP218" s="37"/>
      <c r="AQ218" s="37"/>
      <c r="AR218" s="37"/>
      <c r="AS218" s="37"/>
      <c r="AT218" s="37"/>
      <c r="AU218" s="37"/>
      <c r="AV218" s="37"/>
      <c r="AW218" s="37"/>
      <c r="AX218" s="37"/>
      <c r="AY218" s="37"/>
      <c r="AZ218" s="37"/>
      <c r="BA218" s="37"/>
      <c r="BB218" s="37"/>
      <c r="BC218" s="37"/>
      <c r="BD218" s="37"/>
      <c r="BE218" s="36"/>
      <c r="BF218" s="36"/>
      <c r="BG218" s="36"/>
      <c r="BH218" s="36"/>
      <c r="BI218" s="36"/>
      <c r="BJ218" s="36"/>
      <c r="BK218" s="36"/>
      <c r="BL218" s="36"/>
      <c r="BM218" s="36"/>
      <c r="BN218" s="36"/>
      <c r="BO218" s="36"/>
      <c r="BP218" s="36"/>
    </row>
    <row r="219" spans="1:68" s="2" customFormat="1" x14ac:dyDescent="0.35">
      <c r="A219" s="9"/>
      <c r="B219" s="53"/>
      <c r="C219" s="9"/>
      <c r="J219" s="89"/>
      <c r="K219" s="89"/>
      <c r="L219" s="89"/>
      <c r="M219" s="89"/>
      <c r="N219" s="89"/>
      <c r="O219" s="89"/>
      <c r="P219" s="89"/>
      <c r="Q219" s="89"/>
      <c r="R219" s="89"/>
      <c r="S219" s="89"/>
      <c r="T219" s="89"/>
      <c r="U219" s="89"/>
      <c r="V219" s="89"/>
      <c r="W219" s="89"/>
      <c r="X219" s="89"/>
      <c r="Y219" s="89"/>
      <c r="Z219" s="89"/>
      <c r="AA219" s="89"/>
      <c r="AB219" s="89"/>
      <c r="AC219" s="89"/>
      <c r="AD219" s="89"/>
      <c r="AE219" s="89"/>
      <c r="AF219" s="89"/>
      <c r="AG219" s="89"/>
      <c r="AH219" s="89"/>
      <c r="AI219" s="89"/>
      <c r="AJ219" s="37"/>
      <c r="AK219" s="38"/>
      <c r="AL219" s="38"/>
      <c r="AM219" s="38"/>
      <c r="AN219" s="38"/>
      <c r="AO219" s="37"/>
      <c r="AP219" s="37"/>
      <c r="AQ219" s="37"/>
      <c r="AR219" s="37"/>
      <c r="AS219" s="37"/>
      <c r="AT219" s="37"/>
      <c r="AU219" s="37"/>
      <c r="AV219" s="37"/>
      <c r="AW219" s="37"/>
      <c r="AX219" s="37"/>
      <c r="AY219" s="37"/>
      <c r="AZ219" s="37"/>
      <c r="BA219" s="37"/>
      <c r="BB219" s="37"/>
      <c r="BC219" s="37"/>
      <c r="BD219" s="37"/>
      <c r="BE219" s="36"/>
      <c r="BF219" s="36"/>
      <c r="BG219" s="36"/>
      <c r="BH219" s="36"/>
      <c r="BI219" s="36"/>
      <c r="BJ219" s="36"/>
      <c r="BK219" s="36"/>
      <c r="BL219" s="36"/>
      <c r="BM219" s="36"/>
      <c r="BN219" s="36"/>
      <c r="BO219" s="36"/>
      <c r="BP219" s="36"/>
    </row>
    <row r="220" spans="1:68" s="2" customFormat="1" x14ac:dyDescent="0.35">
      <c r="A220" s="9"/>
      <c r="B220" s="53"/>
      <c r="C220" s="9"/>
      <c r="J220" s="89"/>
      <c r="K220" s="89"/>
      <c r="L220" s="89"/>
      <c r="M220" s="89"/>
      <c r="N220" s="89"/>
      <c r="O220" s="89"/>
      <c r="P220" s="89"/>
      <c r="Q220" s="89"/>
      <c r="R220" s="89"/>
      <c r="S220" s="89"/>
      <c r="T220" s="89"/>
      <c r="U220" s="89"/>
      <c r="V220" s="89"/>
      <c r="W220" s="89"/>
      <c r="X220" s="89"/>
      <c r="Y220" s="89"/>
      <c r="Z220" s="89"/>
      <c r="AA220" s="89"/>
      <c r="AB220" s="89"/>
      <c r="AC220" s="89"/>
      <c r="AD220" s="89"/>
      <c r="AE220" s="89"/>
      <c r="AF220" s="89"/>
      <c r="AG220" s="89"/>
      <c r="AH220" s="89"/>
      <c r="AI220" s="89"/>
      <c r="AJ220" s="37"/>
      <c r="AK220" s="38"/>
      <c r="AL220" s="38"/>
      <c r="AM220" s="38"/>
      <c r="AN220" s="38"/>
      <c r="AO220" s="37"/>
      <c r="AP220" s="37"/>
      <c r="AQ220" s="37"/>
      <c r="AR220" s="37"/>
      <c r="AS220" s="37"/>
      <c r="AT220" s="37"/>
      <c r="AU220" s="37"/>
      <c r="AV220" s="37"/>
      <c r="AW220" s="37"/>
      <c r="AX220" s="37"/>
      <c r="AY220" s="37"/>
      <c r="AZ220" s="37"/>
      <c r="BA220" s="37"/>
      <c r="BB220" s="37"/>
      <c r="BC220" s="37"/>
      <c r="BD220" s="37"/>
      <c r="BE220" s="36"/>
      <c r="BF220" s="36"/>
      <c r="BG220" s="36"/>
      <c r="BH220" s="36"/>
      <c r="BI220" s="36"/>
      <c r="BJ220" s="36"/>
      <c r="BK220" s="36"/>
      <c r="BL220" s="36"/>
      <c r="BM220" s="36"/>
      <c r="BN220" s="36"/>
      <c r="BO220" s="36"/>
      <c r="BP220" s="36"/>
    </row>
    <row r="221" spans="1:68" s="2" customFormat="1" x14ac:dyDescent="0.35">
      <c r="A221" s="9"/>
      <c r="B221" s="53"/>
      <c r="C221" s="9"/>
      <c r="J221" s="89"/>
      <c r="K221" s="89"/>
      <c r="L221" s="89"/>
      <c r="M221" s="89"/>
      <c r="N221" s="89"/>
      <c r="O221" s="89"/>
      <c r="P221" s="89"/>
      <c r="Q221" s="89"/>
      <c r="R221" s="89"/>
      <c r="S221" s="89"/>
      <c r="T221" s="89"/>
      <c r="U221" s="89"/>
      <c r="V221" s="89"/>
      <c r="W221" s="89"/>
      <c r="X221" s="89"/>
      <c r="Y221" s="89"/>
      <c r="Z221" s="89"/>
      <c r="AA221" s="89"/>
      <c r="AB221" s="89"/>
      <c r="AC221" s="89"/>
      <c r="AD221" s="89"/>
      <c r="AE221" s="89"/>
      <c r="AF221" s="89"/>
      <c r="AG221" s="89"/>
      <c r="AH221" s="89"/>
      <c r="AI221" s="89"/>
      <c r="AJ221" s="37"/>
      <c r="AK221" s="38"/>
      <c r="AL221" s="38"/>
      <c r="AM221" s="38"/>
      <c r="AN221" s="38"/>
      <c r="AO221" s="37"/>
      <c r="AP221" s="37"/>
      <c r="AQ221" s="37"/>
      <c r="AR221" s="37"/>
      <c r="AS221" s="37"/>
      <c r="AT221" s="37"/>
      <c r="AU221" s="37"/>
      <c r="AV221" s="37"/>
      <c r="AW221" s="37"/>
      <c r="AX221" s="37"/>
      <c r="AY221" s="37"/>
      <c r="AZ221" s="37"/>
      <c r="BA221" s="37"/>
      <c r="BB221" s="37"/>
      <c r="BC221" s="37"/>
      <c r="BD221" s="37"/>
      <c r="BE221" s="36"/>
      <c r="BF221" s="36"/>
      <c r="BG221" s="36"/>
      <c r="BH221" s="36"/>
      <c r="BI221" s="36"/>
      <c r="BJ221" s="36"/>
      <c r="BK221" s="36"/>
      <c r="BL221" s="36"/>
      <c r="BM221" s="36"/>
      <c r="BN221" s="36"/>
      <c r="BO221" s="36"/>
      <c r="BP221" s="36"/>
    </row>
    <row r="222" spans="1:68" s="2" customFormat="1" x14ac:dyDescent="0.35">
      <c r="A222" s="9"/>
      <c r="B222" s="53"/>
      <c r="C222" s="9"/>
      <c r="J222" s="89"/>
      <c r="K222" s="89"/>
      <c r="L222" s="89"/>
      <c r="M222" s="89"/>
      <c r="N222" s="89"/>
      <c r="O222" s="89"/>
      <c r="P222" s="89"/>
      <c r="Q222" s="89"/>
      <c r="R222" s="89"/>
      <c r="S222" s="89"/>
      <c r="T222" s="89"/>
      <c r="U222" s="89"/>
      <c r="V222" s="89"/>
      <c r="W222" s="89"/>
      <c r="X222" s="89"/>
      <c r="Y222" s="89"/>
      <c r="Z222" s="89"/>
      <c r="AA222" s="89"/>
      <c r="AB222" s="89"/>
      <c r="AC222" s="89"/>
      <c r="AD222" s="89"/>
      <c r="AE222" s="89"/>
      <c r="AF222" s="89"/>
      <c r="AG222" s="89"/>
      <c r="AH222" s="89"/>
      <c r="AI222" s="89"/>
      <c r="AJ222" s="37"/>
      <c r="AK222" s="38"/>
      <c r="AL222" s="38"/>
      <c r="AM222" s="38"/>
      <c r="AN222" s="38"/>
      <c r="AO222" s="37"/>
      <c r="AP222" s="37"/>
      <c r="AQ222" s="37"/>
      <c r="AR222" s="37"/>
      <c r="AS222" s="37"/>
      <c r="AT222" s="37"/>
      <c r="AU222" s="37"/>
      <c r="AV222" s="37"/>
      <c r="AW222" s="37"/>
      <c r="AX222" s="37"/>
      <c r="AY222" s="37"/>
      <c r="AZ222" s="37"/>
      <c r="BA222" s="37"/>
      <c r="BB222" s="37"/>
      <c r="BC222" s="37"/>
      <c r="BD222" s="37"/>
      <c r="BE222" s="36"/>
      <c r="BF222" s="36"/>
      <c r="BG222" s="36"/>
      <c r="BH222" s="36"/>
      <c r="BI222" s="36"/>
      <c r="BJ222" s="36"/>
      <c r="BK222" s="36"/>
      <c r="BL222" s="36"/>
      <c r="BM222" s="36"/>
      <c r="BN222" s="36"/>
      <c r="BO222" s="36"/>
      <c r="BP222" s="36"/>
    </row>
    <row r="223" spans="1:68" s="2" customFormat="1" x14ac:dyDescent="0.35">
      <c r="A223" s="9"/>
      <c r="B223" s="53"/>
      <c r="C223" s="9"/>
      <c r="J223" s="89"/>
      <c r="K223" s="89"/>
      <c r="L223" s="89"/>
      <c r="M223" s="89"/>
      <c r="N223" s="89"/>
      <c r="O223" s="89"/>
      <c r="P223" s="89"/>
      <c r="Q223" s="89"/>
      <c r="R223" s="89"/>
      <c r="S223" s="89"/>
      <c r="T223" s="89"/>
      <c r="U223" s="89"/>
      <c r="V223" s="89"/>
      <c r="W223" s="89"/>
      <c r="X223" s="89"/>
      <c r="Y223" s="89"/>
      <c r="Z223" s="89"/>
      <c r="AA223" s="89"/>
      <c r="AB223" s="89"/>
      <c r="AC223" s="89"/>
      <c r="AD223" s="89"/>
      <c r="AE223" s="89"/>
      <c r="AF223" s="89"/>
      <c r="AG223" s="89"/>
      <c r="AH223" s="89"/>
      <c r="AI223" s="89"/>
      <c r="AJ223" s="37"/>
      <c r="AK223" s="38"/>
      <c r="AL223" s="38"/>
      <c r="AM223" s="38"/>
      <c r="AN223" s="38"/>
      <c r="AO223" s="37"/>
      <c r="AP223" s="37"/>
      <c r="AQ223" s="37"/>
      <c r="AR223" s="37"/>
      <c r="AS223" s="37"/>
      <c r="AT223" s="37"/>
      <c r="AU223" s="37"/>
      <c r="AV223" s="37"/>
      <c r="AW223" s="37"/>
      <c r="AX223" s="37"/>
      <c r="AY223" s="37"/>
      <c r="AZ223" s="37"/>
      <c r="BA223" s="37"/>
      <c r="BB223" s="37"/>
      <c r="BC223" s="37"/>
      <c r="BD223" s="37"/>
      <c r="BE223" s="36"/>
      <c r="BF223" s="36"/>
      <c r="BG223" s="36"/>
      <c r="BH223" s="36"/>
      <c r="BI223" s="36"/>
      <c r="BJ223" s="36"/>
      <c r="BK223" s="36"/>
      <c r="BL223" s="36"/>
      <c r="BM223" s="36"/>
      <c r="BN223" s="36"/>
      <c r="BO223" s="36"/>
      <c r="BP223" s="36"/>
    </row>
    <row r="224" spans="1:68" s="2" customFormat="1" x14ac:dyDescent="0.35">
      <c r="A224" s="9"/>
      <c r="B224" s="53"/>
      <c r="C224" s="9"/>
      <c r="J224" s="89"/>
      <c r="K224" s="89"/>
      <c r="L224" s="89"/>
      <c r="M224" s="89"/>
      <c r="N224" s="89"/>
      <c r="O224" s="89"/>
      <c r="P224" s="89"/>
      <c r="Q224" s="89"/>
      <c r="R224" s="89"/>
      <c r="S224" s="89"/>
      <c r="T224" s="89"/>
      <c r="U224" s="89"/>
      <c r="V224" s="89"/>
      <c r="W224" s="89"/>
      <c r="X224" s="89"/>
      <c r="Y224" s="89"/>
      <c r="Z224" s="89"/>
      <c r="AA224" s="89"/>
      <c r="AB224" s="89"/>
      <c r="AC224" s="89"/>
      <c r="AD224" s="89"/>
      <c r="AE224" s="89"/>
      <c r="AF224" s="89"/>
      <c r="AG224" s="89"/>
      <c r="AH224" s="89"/>
      <c r="AI224" s="89"/>
      <c r="AJ224" s="37"/>
      <c r="AK224" s="38"/>
      <c r="AL224" s="38"/>
      <c r="AM224" s="38"/>
      <c r="AN224" s="38"/>
      <c r="AO224" s="37"/>
      <c r="AP224" s="37"/>
      <c r="AQ224" s="37"/>
      <c r="AR224" s="37"/>
      <c r="AS224" s="37"/>
      <c r="AT224" s="37"/>
      <c r="AU224" s="37"/>
      <c r="AV224" s="37"/>
      <c r="AW224" s="37"/>
      <c r="AX224" s="37"/>
      <c r="AY224" s="37"/>
      <c r="AZ224" s="37"/>
      <c r="BA224" s="37"/>
      <c r="BB224" s="37"/>
      <c r="BC224" s="37"/>
      <c r="BD224" s="37"/>
      <c r="BE224" s="36"/>
      <c r="BF224" s="36"/>
      <c r="BG224" s="36"/>
      <c r="BH224" s="36"/>
      <c r="BI224" s="36"/>
      <c r="BJ224" s="36"/>
      <c r="BK224" s="36"/>
      <c r="BL224" s="36"/>
      <c r="BM224" s="36"/>
      <c r="BN224" s="36"/>
      <c r="BO224" s="36"/>
      <c r="BP224" s="36"/>
    </row>
    <row r="225" spans="1:68" s="2" customFormat="1" x14ac:dyDescent="0.35">
      <c r="A225" s="9"/>
      <c r="B225" s="53"/>
      <c r="C225" s="9"/>
      <c r="J225" s="89"/>
      <c r="K225" s="89"/>
      <c r="L225" s="89"/>
      <c r="M225" s="89"/>
      <c r="N225" s="89"/>
      <c r="O225" s="89"/>
      <c r="P225" s="89"/>
      <c r="Q225" s="89"/>
      <c r="R225" s="89"/>
      <c r="S225" s="89"/>
      <c r="T225" s="89"/>
      <c r="U225" s="89"/>
      <c r="V225" s="89"/>
      <c r="W225" s="89"/>
      <c r="X225" s="89"/>
      <c r="Y225" s="89"/>
      <c r="Z225" s="89"/>
      <c r="AA225" s="89"/>
      <c r="AB225" s="89"/>
      <c r="AC225" s="89"/>
      <c r="AD225" s="89"/>
      <c r="AE225" s="89"/>
      <c r="AF225" s="89"/>
      <c r="AG225" s="89"/>
      <c r="AH225" s="89"/>
      <c r="AI225" s="89"/>
      <c r="AJ225" s="37"/>
      <c r="AK225" s="38"/>
      <c r="AL225" s="38"/>
      <c r="AM225" s="38"/>
      <c r="AN225" s="38"/>
      <c r="AO225" s="37"/>
      <c r="AP225" s="37"/>
      <c r="AQ225" s="37"/>
      <c r="AR225" s="37"/>
      <c r="AS225" s="37"/>
      <c r="AT225" s="37"/>
      <c r="AU225" s="37"/>
      <c r="AV225" s="37"/>
      <c r="AW225" s="37"/>
      <c r="AX225" s="37"/>
      <c r="AY225" s="37"/>
      <c r="AZ225" s="37"/>
      <c r="BA225" s="37"/>
      <c r="BB225" s="37"/>
      <c r="BC225" s="37"/>
      <c r="BD225" s="37"/>
      <c r="BE225" s="36"/>
      <c r="BF225" s="36"/>
      <c r="BG225" s="36"/>
      <c r="BH225" s="36"/>
      <c r="BI225" s="36"/>
      <c r="BJ225" s="36"/>
      <c r="BK225" s="36"/>
      <c r="BL225" s="36"/>
      <c r="BM225" s="36"/>
      <c r="BN225" s="36"/>
      <c r="BO225" s="36"/>
      <c r="BP225" s="36"/>
    </row>
    <row r="226" spans="1:68" s="2" customFormat="1" x14ac:dyDescent="0.35">
      <c r="A226" s="9"/>
      <c r="B226" s="53"/>
      <c r="C226" s="9"/>
      <c r="J226" s="89"/>
      <c r="K226" s="89"/>
      <c r="L226" s="89"/>
      <c r="M226" s="89"/>
      <c r="N226" s="89"/>
      <c r="O226" s="89"/>
      <c r="P226" s="89"/>
      <c r="Q226" s="89"/>
      <c r="R226" s="89"/>
      <c r="S226" s="89"/>
      <c r="T226" s="89"/>
      <c r="U226" s="89"/>
      <c r="V226" s="89"/>
      <c r="W226" s="89"/>
      <c r="X226" s="89"/>
      <c r="Y226" s="89"/>
      <c r="Z226" s="89"/>
      <c r="AA226" s="89"/>
      <c r="AB226" s="89"/>
      <c r="AC226" s="89"/>
      <c r="AD226" s="89"/>
      <c r="AE226" s="89"/>
      <c r="AF226" s="89"/>
      <c r="AG226" s="89"/>
      <c r="AH226" s="89"/>
      <c r="AI226" s="89"/>
      <c r="AJ226" s="37"/>
      <c r="AK226" s="38"/>
      <c r="AL226" s="38"/>
      <c r="AM226" s="38"/>
      <c r="AN226" s="38"/>
      <c r="AO226" s="37"/>
      <c r="AP226" s="37"/>
      <c r="AQ226" s="37"/>
      <c r="AR226" s="37"/>
      <c r="AS226" s="37"/>
      <c r="AT226" s="37"/>
      <c r="AU226" s="37"/>
      <c r="AV226" s="37"/>
      <c r="AW226" s="37"/>
      <c r="AX226" s="37"/>
      <c r="AY226" s="37"/>
      <c r="AZ226" s="37"/>
      <c r="BA226" s="37"/>
      <c r="BB226" s="37"/>
      <c r="BC226" s="37"/>
      <c r="BD226" s="37"/>
      <c r="BE226" s="36"/>
      <c r="BF226" s="36"/>
      <c r="BG226" s="36"/>
      <c r="BH226" s="36"/>
      <c r="BI226" s="36"/>
      <c r="BJ226" s="36"/>
      <c r="BK226" s="36"/>
      <c r="BL226" s="36"/>
      <c r="BM226" s="36"/>
      <c r="BN226" s="36"/>
      <c r="BO226" s="36"/>
      <c r="BP226" s="36"/>
    </row>
    <row r="227" spans="1:68" s="2" customFormat="1" x14ac:dyDescent="0.35">
      <c r="A227" s="9"/>
      <c r="B227" s="53"/>
      <c r="C227" s="9"/>
      <c r="J227" s="89"/>
      <c r="K227" s="89"/>
      <c r="L227" s="89"/>
      <c r="M227" s="89"/>
      <c r="N227" s="89"/>
      <c r="O227" s="89"/>
      <c r="P227" s="89"/>
      <c r="Q227" s="89"/>
      <c r="R227" s="89"/>
      <c r="S227" s="89"/>
      <c r="T227" s="89"/>
      <c r="U227" s="89"/>
      <c r="V227" s="89"/>
      <c r="W227" s="89"/>
      <c r="X227" s="89"/>
      <c r="Y227" s="89"/>
      <c r="Z227" s="89"/>
      <c r="AA227" s="89"/>
      <c r="AB227" s="89"/>
      <c r="AC227" s="89"/>
      <c r="AD227" s="89"/>
      <c r="AE227" s="89"/>
      <c r="AF227" s="89"/>
      <c r="AG227" s="89"/>
      <c r="AH227" s="89"/>
      <c r="AI227" s="89"/>
      <c r="AJ227" s="37"/>
      <c r="AK227" s="38"/>
      <c r="AL227" s="38"/>
      <c r="AM227" s="38"/>
      <c r="AN227" s="38"/>
      <c r="AO227" s="37"/>
      <c r="AP227" s="37"/>
      <c r="AQ227" s="37"/>
      <c r="AR227" s="37"/>
      <c r="AS227" s="37"/>
      <c r="AT227" s="37"/>
      <c r="AU227" s="37"/>
      <c r="AV227" s="37"/>
      <c r="AW227" s="37"/>
      <c r="AX227" s="37"/>
      <c r="AY227" s="37"/>
      <c r="AZ227" s="37"/>
      <c r="BA227" s="37"/>
      <c r="BB227" s="37"/>
      <c r="BC227" s="37"/>
      <c r="BD227" s="37"/>
      <c r="BE227" s="36"/>
      <c r="BF227" s="36"/>
      <c r="BG227" s="36"/>
      <c r="BH227" s="36"/>
      <c r="BI227" s="36"/>
      <c r="BJ227" s="36"/>
      <c r="BK227" s="36"/>
      <c r="BL227" s="36"/>
      <c r="BM227" s="36"/>
      <c r="BN227" s="36"/>
      <c r="BO227" s="36"/>
      <c r="BP227" s="36"/>
    </row>
    <row r="228" spans="1:68" s="2" customFormat="1" x14ac:dyDescent="0.35">
      <c r="A228" s="9"/>
      <c r="B228" s="53"/>
      <c r="C228" s="9"/>
      <c r="J228" s="89"/>
      <c r="K228" s="89"/>
      <c r="L228" s="89"/>
      <c r="M228" s="89"/>
      <c r="N228" s="89"/>
      <c r="O228" s="89"/>
      <c r="P228" s="89"/>
      <c r="Q228" s="89"/>
      <c r="R228" s="89"/>
      <c r="S228" s="89"/>
      <c r="T228" s="89"/>
      <c r="U228" s="89"/>
      <c r="V228" s="89"/>
      <c r="W228" s="89"/>
      <c r="X228" s="89"/>
      <c r="Y228" s="89"/>
      <c r="Z228" s="89"/>
      <c r="AA228" s="89"/>
      <c r="AB228" s="89"/>
      <c r="AC228" s="89"/>
      <c r="AD228" s="89"/>
      <c r="AE228" s="89"/>
      <c r="AF228" s="89"/>
      <c r="AG228" s="89"/>
      <c r="AH228" s="89"/>
      <c r="AI228" s="89"/>
      <c r="AJ228" s="37"/>
      <c r="AK228" s="38"/>
      <c r="AL228" s="38"/>
      <c r="AM228" s="38"/>
      <c r="AN228" s="38"/>
      <c r="AO228" s="37"/>
      <c r="AP228" s="37"/>
      <c r="AQ228" s="37"/>
      <c r="AR228" s="37"/>
      <c r="AS228" s="37"/>
      <c r="AT228" s="37"/>
      <c r="AU228" s="37"/>
      <c r="AV228" s="37"/>
      <c r="AW228" s="37"/>
      <c r="AX228" s="37"/>
      <c r="AY228" s="37"/>
      <c r="AZ228" s="37"/>
      <c r="BA228" s="37"/>
      <c r="BB228" s="37"/>
      <c r="BC228" s="37"/>
      <c r="BD228" s="37"/>
      <c r="BE228" s="36"/>
      <c r="BF228" s="36"/>
      <c r="BG228" s="36"/>
      <c r="BH228" s="36"/>
      <c r="BI228" s="36"/>
      <c r="BJ228" s="36"/>
      <c r="BK228" s="36"/>
      <c r="BL228" s="36"/>
      <c r="BM228" s="36"/>
      <c r="BN228" s="36"/>
      <c r="BO228" s="36"/>
      <c r="BP228" s="36"/>
    </row>
    <row r="229" spans="1:68" s="2" customFormat="1" x14ac:dyDescent="0.35">
      <c r="A229" s="9"/>
      <c r="B229" s="53"/>
      <c r="C229" s="9"/>
      <c r="J229" s="89"/>
      <c r="K229" s="89"/>
      <c r="L229" s="89"/>
      <c r="M229" s="89"/>
      <c r="N229" s="89"/>
      <c r="O229" s="89"/>
      <c r="P229" s="89"/>
      <c r="Q229" s="89"/>
      <c r="R229" s="89"/>
      <c r="S229" s="89"/>
      <c r="T229" s="89"/>
      <c r="U229" s="89"/>
      <c r="V229" s="89"/>
      <c r="W229" s="89"/>
      <c r="X229" s="89"/>
      <c r="Y229" s="89"/>
      <c r="Z229" s="89"/>
      <c r="AA229" s="89"/>
      <c r="AB229" s="89"/>
      <c r="AC229" s="89"/>
      <c r="AD229" s="89"/>
      <c r="AE229" s="89"/>
      <c r="AF229" s="89"/>
      <c r="AG229" s="89"/>
      <c r="AH229" s="89"/>
      <c r="AI229" s="89"/>
      <c r="AJ229" s="37"/>
      <c r="AK229" s="38"/>
      <c r="AL229" s="38"/>
      <c r="AM229" s="38"/>
      <c r="AN229" s="38"/>
      <c r="AO229" s="37"/>
      <c r="AP229" s="37"/>
      <c r="AQ229" s="37"/>
      <c r="AR229" s="37"/>
      <c r="AS229" s="37"/>
      <c r="AT229" s="37"/>
      <c r="AU229" s="37"/>
      <c r="AV229" s="37"/>
      <c r="AW229" s="37"/>
      <c r="AX229" s="37"/>
      <c r="AY229" s="37"/>
      <c r="AZ229" s="37"/>
      <c r="BA229" s="37"/>
      <c r="BB229" s="37"/>
      <c r="BC229" s="37"/>
      <c r="BD229" s="37"/>
      <c r="BE229" s="36"/>
      <c r="BF229" s="36"/>
      <c r="BG229" s="36"/>
      <c r="BH229" s="36"/>
      <c r="BI229" s="36"/>
      <c r="BJ229" s="36"/>
      <c r="BK229" s="36"/>
      <c r="BL229" s="36"/>
      <c r="BM229" s="36"/>
      <c r="BN229" s="36"/>
      <c r="BO229" s="36"/>
      <c r="BP229" s="36"/>
    </row>
    <row r="230" spans="1:68" s="2" customFormat="1" x14ac:dyDescent="0.35">
      <c r="A230" s="9"/>
      <c r="B230" s="53"/>
      <c r="C230" s="9"/>
      <c r="J230" s="89"/>
      <c r="K230" s="89"/>
      <c r="L230" s="89"/>
      <c r="M230" s="89"/>
      <c r="N230" s="89"/>
      <c r="O230" s="89"/>
      <c r="P230" s="89"/>
      <c r="Q230" s="89"/>
      <c r="R230" s="89"/>
      <c r="S230" s="89"/>
      <c r="T230" s="89"/>
      <c r="U230" s="89"/>
      <c r="V230" s="89"/>
      <c r="W230" s="89"/>
      <c r="X230" s="89"/>
      <c r="Y230" s="89"/>
      <c r="Z230" s="89"/>
      <c r="AA230" s="89"/>
      <c r="AB230" s="89"/>
      <c r="AC230" s="89"/>
      <c r="AD230" s="89"/>
      <c r="AE230" s="89"/>
      <c r="AF230" s="89"/>
      <c r="AG230" s="89"/>
      <c r="AH230" s="89"/>
      <c r="AI230" s="89"/>
      <c r="AJ230" s="37"/>
      <c r="AK230" s="38"/>
      <c r="AL230" s="38"/>
      <c r="AM230" s="38"/>
      <c r="AN230" s="38"/>
      <c r="AO230" s="37"/>
      <c r="AP230" s="37"/>
      <c r="AQ230" s="37"/>
      <c r="AR230" s="37"/>
      <c r="AS230" s="37"/>
      <c r="AT230" s="37"/>
      <c r="AU230" s="37"/>
      <c r="AV230" s="37"/>
      <c r="AW230" s="37"/>
      <c r="AX230" s="37"/>
      <c r="AY230" s="37"/>
      <c r="AZ230" s="37"/>
      <c r="BA230" s="37"/>
      <c r="BB230" s="37"/>
      <c r="BC230" s="37"/>
      <c r="BD230" s="37"/>
      <c r="BE230" s="36"/>
      <c r="BF230" s="36"/>
      <c r="BG230" s="36"/>
      <c r="BH230" s="36"/>
      <c r="BI230" s="36"/>
      <c r="BJ230" s="36"/>
      <c r="BK230" s="36"/>
      <c r="BL230" s="36"/>
      <c r="BM230" s="36"/>
      <c r="BN230" s="36"/>
      <c r="BO230" s="36"/>
      <c r="BP230" s="36"/>
    </row>
    <row r="231" spans="1:68" s="2" customFormat="1" x14ac:dyDescent="0.35">
      <c r="A231" s="9"/>
      <c r="B231" s="53"/>
      <c r="C231" s="9"/>
      <c r="J231" s="89"/>
      <c r="K231" s="89"/>
      <c r="L231" s="89"/>
      <c r="M231" s="89"/>
      <c r="N231" s="89"/>
      <c r="O231" s="89"/>
      <c r="P231" s="89"/>
      <c r="Q231" s="89"/>
      <c r="R231" s="89"/>
      <c r="S231" s="89"/>
      <c r="T231" s="89"/>
      <c r="U231" s="89"/>
      <c r="V231" s="89"/>
      <c r="W231" s="89"/>
      <c r="X231" s="89"/>
      <c r="Y231" s="89"/>
      <c r="Z231" s="89"/>
      <c r="AA231" s="89"/>
      <c r="AB231" s="89"/>
      <c r="AC231" s="89"/>
      <c r="AD231" s="89"/>
      <c r="AE231" s="89"/>
      <c r="AF231" s="89"/>
      <c r="AG231" s="89"/>
      <c r="AH231" s="89"/>
      <c r="AI231" s="89"/>
      <c r="AJ231" s="37"/>
      <c r="AK231" s="38"/>
      <c r="AL231" s="38"/>
      <c r="AM231" s="38"/>
      <c r="AN231" s="38"/>
      <c r="AO231" s="37"/>
      <c r="AP231" s="37"/>
      <c r="AQ231" s="37"/>
      <c r="AR231" s="37"/>
      <c r="AS231" s="37"/>
      <c r="AT231" s="37"/>
      <c r="AU231" s="37"/>
      <c r="AV231" s="37"/>
      <c r="AW231" s="37"/>
      <c r="AX231" s="37"/>
      <c r="AY231" s="37"/>
      <c r="AZ231" s="37"/>
      <c r="BA231" s="37"/>
      <c r="BB231" s="37"/>
      <c r="BC231" s="37"/>
      <c r="BD231" s="37"/>
      <c r="BE231" s="36"/>
      <c r="BF231" s="36"/>
      <c r="BG231" s="36"/>
      <c r="BH231" s="36"/>
      <c r="BI231" s="36"/>
      <c r="BJ231" s="36"/>
      <c r="BK231" s="36"/>
      <c r="BL231" s="36"/>
      <c r="BM231" s="36"/>
      <c r="BN231" s="36"/>
      <c r="BO231" s="36"/>
      <c r="BP231" s="36"/>
    </row>
    <row r="232" spans="1:68" s="2" customFormat="1" x14ac:dyDescent="0.35">
      <c r="A232" s="9"/>
      <c r="B232" s="53"/>
      <c r="C232" s="9"/>
      <c r="J232" s="89"/>
      <c r="K232" s="89"/>
      <c r="L232" s="89"/>
      <c r="M232" s="89"/>
      <c r="N232" s="89"/>
      <c r="O232" s="89"/>
      <c r="P232" s="89"/>
      <c r="Q232" s="89"/>
      <c r="R232" s="89"/>
      <c r="S232" s="89"/>
      <c r="T232" s="89"/>
      <c r="U232" s="89"/>
      <c r="V232" s="89"/>
      <c r="W232" s="89"/>
      <c r="X232" s="89"/>
      <c r="Y232" s="89"/>
      <c r="Z232" s="89"/>
      <c r="AA232" s="89"/>
      <c r="AB232" s="89"/>
      <c r="AC232" s="89"/>
      <c r="AD232" s="89"/>
      <c r="AE232" s="89"/>
      <c r="AF232" s="89"/>
      <c r="AG232" s="89"/>
      <c r="AH232" s="89"/>
      <c r="AI232" s="89"/>
      <c r="AJ232" s="37"/>
      <c r="AK232" s="38"/>
      <c r="AL232" s="38"/>
      <c r="AM232" s="38"/>
      <c r="AN232" s="38"/>
      <c r="AO232" s="37"/>
      <c r="AP232" s="37"/>
      <c r="AQ232" s="37"/>
      <c r="AR232" s="37"/>
      <c r="AS232" s="37"/>
      <c r="AT232" s="37"/>
      <c r="AU232" s="37"/>
      <c r="AV232" s="37"/>
      <c r="AW232" s="37"/>
      <c r="AX232" s="37"/>
      <c r="AY232" s="37"/>
      <c r="AZ232" s="37"/>
      <c r="BA232" s="37"/>
      <c r="BB232" s="37"/>
      <c r="BC232" s="37"/>
      <c r="BD232" s="37"/>
      <c r="BE232" s="36"/>
      <c r="BF232" s="36"/>
      <c r="BG232" s="36"/>
      <c r="BH232" s="36"/>
      <c r="BI232" s="36"/>
      <c r="BJ232" s="36"/>
      <c r="BK232" s="36"/>
      <c r="BL232" s="36"/>
      <c r="BM232" s="36"/>
      <c r="BN232" s="36"/>
      <c r="BO232" s="36"/>
      <c r="BP232" s="36"/>
    </row>
    <row r="233" spans="1:68" s="2" customFormat="1" x14ac:dyDescent="0.35">
      <c r="A233" s="9"/>
      <c r="B233" s="53"/>
      <c r="C233" s="9"/>
      <c r="J233" s="89"/>
      <c r="K233" s="89"/>
      <c r="L233" s="89"/>
      <c r="M233" s="89"/>
      <c r="N233" s="89"/>
      <c r="O233" s="89"/>
      <c r="P233" s="89"/>
      <c r="Q233" s="89"/>
      <c r="R233" s="89"/>
      <c r="S233" s="89"/>
      <c r="T233" s="89"/>
      <c r="U233" s="89"/>
      <c r="V233" s="89"/>
      <c r="W233" s="89"/>
      <c r="X233" s="89"/>
      <c r="Y233" s="89"/>
      <c r="Z233" s="89"/>
      <c r="AA233" s="89"/>
      <c r="AB233" s="89"/>
      <c r="AC233" s="89"/>
      <c r="AD233" s="89"/>
      <c r="AE233" s="89"/>
      <c r="AF233" s="89"/>
      <c r="AG233" s="89"/>
      <c r="AH233" s="89"/>
      <c r="AI233" s="89"/>
      <c r="AJ233" s="37"/>
      <c r="AK233" s="38"/>
      <c r="AL233" s="38"/>
      <c r="AM233" s="38"/>
      <c r="AN233" s="38"/>
      <c r="AO233" s="37"/>
      <c r="AP233" s="37"/>
      <c r="AQ233" s="37"/>
      <c r="AR233" s="37"/>
      <c r="AS233" s="37"/>
      <c r="AT233" s="37"/>
      <c r="AU233" s="37"/>
      <c r="AV233" s="37"/>
      <c r="AW233" s="37"/>
      <c r="AX233" s="37"/>
      <c r="AY233" s="37"/>
      <c r="AZ233" s="37"/>
      <c r="BA233" s="37"/>
      <c r="BB233" s="37"/>
      <c r="BC233" s="37"/>
      <c r="BD233" s="37"/>
      <c r="BE233" s="36"/>
      <c r="BF233" s="36"/>
      <c r="BG233" s="36"/>
      <c r="BH233" s="36"/>
      <c r="BI233" s="36"/>
      <c r="BJ233" s="36"/>
      <c r="BK233" s="36"/>
      <c r="BL233" s="36"/>
      <c r="BM233" s="36"/>
      <c r="BN233" s="36"/>
      <c r="BO233" s="36"/>
      <c r="BP233" s="36"/>
    </row>
    <row r="234" spans="1:68" s="2" customFormat="1" x14ac:dyDescent="0.35">
      <c r="A234" s="9"/>
      <c r="B234" s="53"/>
      <c r="C234" s="9"/>
      <c r="J234" s="89"/>
      <c r="K234" s="89"/>
      <c r="L234" s="89"/>
      <c r="M234" s="89"/>
      <c r="N234" s="89"/>
      <c r="O234" s="89"/>
      <c r="P234" s="89"/>
      <c r="Q234" s="89"/>
      <c r="R234" s="89"/>
      <c r="S234" s="89"/>
      <c r="T234" s="89"/>
      <c r="U234" s="89"/>
      <c r="V234" s="89"/>
      <c r="W234" s="89"/>
      <c r="X234" s="89"/>
      <c r="Y234" s="89"/>
      <c r="Z234" s="89"/>
      <c r="AA234" s="89"/>
      <c r="AB234" s="89"/>
      <c r="AC234" s="89"/>
      <c r="AD234" s="89"/>
      <c r="AE234" s="89"/>
      <c r="AF234" s="89"/>
      <c r="AG234" s="89"/>
      <c r="AH234" s="89"/>
      <c r="AI234" s="89"/>
      <c r="AJ234" s="37"/>
      <c r="AK234" s="38"/>
      <c r="AL234" s="38"/>
      <c r="AM234" s="38"/>
      <c r="AN234" s="38"/>
      <c r="AO234" s="37"/>
      <c r="AP234" s="37"/>
      <c r="AQ234" s="37"/>
      <c r="AR234" s="37"/>
      <c r="AS234" s="37"/>
      <c r="AT234" s="37"/>
      <c r="AU234" s="37"/>
      <c r="AV234" s="37"/>
      <c r="AW234" s="37"/>
      <c r="AX234" s="37"/>
      <c r="AY234" s="37"/>
      <c r="AZ234" s="37"/>
      <c r="BA234" s="37"/>
      <c r="BB234" s="37"/>
      <c r="BC234" s="37"/>
      <c r="BD234" s="37"/>
      <c r="BE234" s="36"/>
      <c r="BF234" s="36"/>
      <c r="BG234" s="36"/>
      <c r="BH234" s="36"/>
      <c r="BI234" s="36"/>
      <c r="BJ234" s="36"/>
      <c r="BK234" s="36"/>
      <c r="BL234" s="36"/>
      <c r="BM234" s="36"/>
      <c r="BN234" s="36"/>
      <c r="BO234" s="36"/>
      <c r="BP234" s="36"/>
    </row>
    <row r="235" spans="1:68" s="2" customFormat="1" x14ac:dyDescent="0.35">
      <c r="A235" s="9"/>
      <c r="B235" s="53"/>
      <c r="C235" s="9"/>
      <c r="J235" s="89"/>
      <c r="K235" s="89"/>
      <c r="L235" s="89"/>
      <c r="M235" s="89"/>
      <c r="N235" s="89"/>
      <c r="O235" s="89"/>
      <c r="P235" s="89"/>
      <c r="Q235" s="89"/>
      <c r="R235" s="89"/>
      <c r="S235" s="89"/>
      <c r="T235" s="89"/>
      <c r="U235" s="89"/>
      <c r="V235" s="89"/>
      <c r="W235" s="89"/>
      <c r="X235" s="89"/>
      <c r="Y235" s="89"/>
      <c r="Z235" s="89"/>
      <c r="AA235" s="89"/>
      <c r="AB235" s="89"/>
      <c r="AC235" s="89"/>
      <c r="AD235" s="89"/>
      <c r="AE235" s="89"/>
      <c r="AF235" s="89"/>
      <c r="AG235" s="89"/>
      <c r="AH235" s="89"/>
      <c r="AI235" s="89"/>
      <c r="AJ235" s="37"/>
      <c r="AK235" s="38"/>
      <c r="AL235" s="38"/>
      <c r="AM235" s="38"/>
      <c r="AN235" s="38"/>
      <c r="AO235" s="37"/>
      <c r="AP235" s="37"/>
      <c r="AQ235" s="37"/>
      <c r="AR235" s="37"/>
      <c r="AS235" s="37"/>
      <c r="AT235" s="37"/>
      <c r="AU235" s="37"/>
      <c r="AV235" s="37"/>
      <c r="AW235" s="37"/>
      <c r="AX235" s="37"/>
      <c r="AY235" s="37"/>
      <c r="AZ235" s="37"/>
      <c r="BA235" s="37"/>
      <c r="BB235" s="37"/>
      <c r="BC235" s="37"/>
      <c r="BD235" s="37"/>
      <c r="BE235" s="36"/>
      <c r="BF235" s="36"/>
      <c r="BG235" s="36"/>
      <c r="BH235" s="36"/>
      <c r="BI235" s="36"/>
      <c r="BJ235" s="36"/>
      <c r="BK235" s="36"/>
      <c r="BL235" s="36"/>
      <c r="BM235" s="36"/>
      <c r="BN235" s="36"/>
      <c r="BO235" s="36"/>
      <c r="BP235" s="36"/>
    </row>
    <row r="236" spans="1:68" s="2" customFormat="1" x14ac:dyDescent="0.35">
      <c r="A236" s="9"/>
      <c r="B236" s="53"/>
      <c r="C236" s="9"/>
      <c r="J236" s="89"/>
      <c r="K236" s="89"/>
      <c r="L236" s="89"/>
      <c r="M236" s="89"/>
      <c r="N236" s="89"/>
      <c r="O236" s="89"/>
      <c r="P236" s="89"/>
      <c r="Q236" s="89"/>
      <c r="R236" s="89"/>
      <c r="S236" s="89"/>
      <c r="T236" s="89"/>
      <c r="U236" s="89"/>
      <c r="V236" s="89"/>
      <c r="W236" s="89"/>
      <c r="X236" s="89"/>
      <c r="Y236" s="89"/>
      <c r="Z236" s="89"/>
      <c r="AA236" s="89"/>
      <c r="AB236" s="89"/>
      <c r="AC236" s="89"/>
      <c r="AD236" s="89"/>
      <c r="AE236" s="89"/>
      <c r="AF236" s="89"/>
      <c r="AG236" s="89"/>
      <c r="AH236" s="89"/>
      <c r="AI236" s="89"/>
      <c r="AJ236" s="37"/>
      <c r="AK236" s="38"/>
      <c r="AL236" s="38"/>
      <c r="AM236" s="38"/>
      <c r="AN236" s="38"/>
      <c r="AO236" s="37"/>
      <c r="AP236" s="37"/>
      <c r="AQ236" s="37"/>
      <c r="AR236" s="37"/>
      <c r="AS236" s="37"/>
      <c r="AT236" s="37"/>
      <c r="AU236" s="37"/>
      <c r="AV236" s="37"/>
      <c r="AW236" s="37"/>
      <c r="AX236" s="37"/>
      <c r="AY236" s="37"/>
      <c r="AZ236" s="37"/>
      <c r="BA236" s="37"/>
      <c r="BB236" s="37"/>
      <c r="BC236" s="37"/>
      <c r="BD236" s="37"/>
      <c r="BE236" s="36"/>
      <c r="BF236" s="36"/>
      <c r="BG236" s="36"/>
      <c r="BH236" s="36"/>
      <c r="BI236" s="36"/>
      <c r="BJ236" s="36"/>
      <c r="BK236" s="36"/>
      <c r="BL236" s="36"/>
      <c r="BM236" s="36"/>
      <c r="BN236" s="36"/>
      <c r="BO236" s="36"/>
      <c r="BP236" s="36"/>
    </row>
    <row r="237" spans="1:68" s="2" customFormat="1" x14ac:dyDescent="0.35">
      <c r="A237" s="9"/>
      <c r="B237" s="53"/>
      <c r="C237" s="9"/>
      <c r="J237" s="89"/>
      <c r="K237" s="89"/>
      <c r="L237" s="89"/>
      <c r="M237" s="89"/>
      <c r="N237" s="89"/>
      <c r="O237" s="89"/>
      <c r="P237" s="89"/>
      <c r="Q237" s="89"/>
      <c r="R237" s="89"/>
      <c r="S237" s="89"/>
      <c r="T237" s="89"/>
      <c r="U237" s="89"/>
      <c r="V237" s="89"/>
      <c r="W237" s="89"/>
      <c r="X237" s="89"/>
      <c r="Y237" s="89"/>
      <c r="Z237" s="89"/>
      <c r="AA237" s="89"/>
      <c r="AB237" s="89"/>
      <c r="AC237" s="89"/>
      <c r="AD237" s="89"/>
      <c r="AE237" s="89"/>
      <c r="AF237" s="89"/>
      <c r="AG237" s="89"/>
      <c r="AH237" s="89"/>
      <c r="AI237" s="89"/>
      <c r="AJ237" s="37"/>
      <c r="AK237" s="38"/>
      <c r="AL237" s="38"/>
      <c r="AM237" s="38"/>
      <c r="AN237" s="38"/>
      <c r="AO237" s="37"/>
      <c r="AP237" s="37"/>
      <c r="AQ237" s="37"/>
      <c r="AR237" s="37"/>
      <c r="AS237" s="37"/>
      <c r="AT237" s="37"/>
      <c r="AU237" s="37"/>
      <c r="AV237" s="37"/>
      <c r="AW237" s="37"/>
      <c r="AX237" s="37"/>
      <c r="AY237" s="37"/>
      <c r="AZ237" s="37"/>
      <c r="BA237" s="37"/>
      <c r="BB237" s="37"/>
      <c r="BC237" s="37"/>
      <c r="BD237" s="37"/>
      <c r="BE237" s="36"/>
      <c r="BF237" s="36"/>
      <c r="BG237" s="36"/>
      <c r="BH237" s="36"/>
      <c r="BI237" s="36"/>
      <c r="BJ237" s="36"/>
      <c r="BK237" s="36"/>
      <c r="BL237" s="36"/>
      <c r="BM237" s="36"/>
      <c r="BN237" s="36"/>
      <c r="BO237" s="36"/>
      <c r="BP237" s="36"/>
    </row>
    <row r="238" spans="1:68" s="2" customFormat="1" x14ac:dyDescent="0.35">
      <c r="A238" s="9"/>
      <c r="B238" s="53"/>
      <c r="C238" s="9"/>
      <c r="J238" s="89"/>
      <c r="K238" s="89"/>
      <c r="L238" s="89"/>
      <c r="M238" s="89"/>
      <c r="N238" s="89"/>
      <c r="O238" s="89"/>
      <c r="P238" s="89"/>
      <c r="Q238" s="89"/>
      <c r="R238" s="89"/>
      <c r="S238" s="89"/>
      <c r="T238" s="89"/>
      <c r="U238" s="89"/>
      <c r="V238" s="89"/>
      <c r="W238" s="89"/>
      <c r="X238" s="89"/>
      <c r="Y238" s="89"/>
      <c r="Z238" s="89"/>
      <c r="AA238" s="89"/>
      <c r="AB238" s="89"/>
      <c r="AC238" s="89"/>
      <c r="AD238" s="89"/>
      <c r="AE238" s="89"/>
      <c r="AF238" s="89"/>
      <c r="AG238" s="89"/>
      <c r="AH238" s="89"/>
      <c r="AI238" s="89"/>
      <c r="AJ238" s="37"/>
      <c r="AK238" s="38"/>
      <c r="AL238" s="38"/>
      <c r="AM238" s="38"/>
      <c r="AN238" s="38"/>
      <c r="AO238" s="37"/>
      <c r="AP238" s="37"/>
      <c r="AQ238" s="37"/>
      <c r="AR238" s="37"/>
      <c r="AS238" s="37"/>
      <c r="AT238" s="37"/>
      <c r="AU238" s="37"/>
      <c r="AV238" s="37"/>
      <c r="AW238" s="37"/>
      <c r="AX238" s="37"/>
      <c r="AY238" s="37"/>
      <c r="AZ238" s="37"/>
      <c r="BA238" s="37"/>
      <c r="BB238" s="37"/>
      <c r="BC238" s="37"/>
      <c r="BD238" s="37"/>
      <c r="BE238" s="36"/>
      <c r="BF238" s="36"/>
      <c r="BG238" s="36"/>
      <c r="BH238" s="36"/>
      <c r="BI238" s="36"/>
      <c r="BJ238" s="36"/>
      <c r="BK238" s="36"/>
      <c r="BL238" s="36"/>
      <c r="BM238" s="36"/>
      <c r="BN238" s="36"/>
      <c r="BO238" s="36"/>
      <c r="BP238" s="36"/>
    </row>
    <row r="239" spans="1:68" s="2" customFormat="1" x14ac:dyDescent="0.35">
      <c r="A239" s="9"/>
      <c r="B239" s="53"/>
      <c r="C239" s="9"/>
      <c r="J239" s="89"/>
      <c r="K239" s="89"/>
      <c r="L239" s="89"/>
      <c r="M239" s="89"/>
      <c r="N239" s="89"/>
      <c r="O239" s="89"/>
      <c r="P239" s="89"/>
      <c r="Q239" s="89"/>
      <c r="R239" s="89"/>
      <c r="S239" s="89"/>
      <c r="T239" s="89"/>
      <c r="U239" s="89"/>
      <c r="V239" s="89"/>
      <c r="W239" s="89"/>
      <c r="X239" s="89"/>
      <c r="Y239" s="89"/>
      <c r="Z239" s="89"/>
      <c r="AA239" s="89"/>
      <c r="AB239" s="89"/>
      <c r="AC239" s="89"/>
      <c r="AD239" s="89"/>
      <c r="AE239" s="89"/>
      <c r="AF239" s="89"/>
      <c r="AG239" s="89"/>
      <c r="AH239" s="89"/>
      <c r="AI239" s="89"/>
      <c r="AJ239" s="37"/>
      <c r="AK239" s="38"/>
      <c r="AL239" s="38"/>
      <c r="AM239" s="38"/>
      <c r="AN239" s="38"/>
      <c r="AO239" s="37"/>
      <c r="AP239" s="37"/>
      <c r="AQ239" s="37"/>
      <c r="AR239" s="37"/>
      <c r="AS239" s="37"/>
      <c r="AT239" s="37"/>
      <c r="AU239" s="37"/>
      <c r="AV239" s="37"/>
      <c r="AW239" s="37"/>
      <c r="AX239" s="37"/>
      <c r="AY239" s="37"/>
      <c r="AZ239" s="37"/>
      <c r="BA239" s="37"/>
      <c r="BB239" s="37"/>
      <c r="BC239" s="37"/>
      <c r="BD239" s="37"/>
      <c r="BE239" s="36"/>
      <c r="BF239" s="36"/>
      <c r="BG239" s="36"/>
      <c r="BH239" s="36"/>
      <c r="BI239" s="36"/>
      <c r="BJ239" s="36"/>
      <c r="BK239" s="36"/>
      <c r="BL239" s="36"/>
      <c r="BM239" s="36"/>
      <c r="BN239" s="36"/>
      <c r="BO239" s="36"/>
      <c r="BP239" s="36"/>
    </row>
    <row r="240" spans="1:68" s="2" customFormat="1" x14ac:dyDescent="0.35">
      <c r="A240" s="9"/>
      <c r="B240" s="53"/>
      <c r="C240" s="9"/>
      <c r="J240" s="89"/>
      <c r="K240" s="89"/>
      <c r="L240" s="89"/>
      <c r="M240" s="89"/>
      <c r="N240" s="89"/>
      <c r="O240" s="89"/>
      <c r="P240" s="89"/>
      <c r="Q240" s="89"/>
      <c r="R240" s="89"/>
      <c r="S240" s="89"/>
      <c r="T240" s="89"/>
      <c r="U240" s="89"/>
      <c r="V240" s="89"/>
      <c r="W240" s="89"/>
      <c r="X240" s="89"/>
      <c r="Y240" s="89"/>
      <c r="Z240" s="89"/>
      <c r="AA240" s="89"/>
      <c r="AB240" s="89"/>
      <c r="AC240" s="89"/>
      <c r="AD240" s="89"/>
      <c r="AE240" s="89"/>
      <c r="AF240" s="89"/>
      <c r="AG240" s="89"/>
      <c r="AH240" s="89"/>
      <c r="AI240" s="89"/>
      <c r="AJ240" s="37"/>
      <c r="AK240" s="38"/>
      <c r="AL240" s="38"/>
      <c r="AM240" s="38"/>
      <c r="AN240" s="38"/>
      <c r="AO240" s="37"/>
      <c r="AP240" s="37"/>
      <c r="AQ240" s="37"/>
      <c r="AR240" s="37"/>
      <c r="AS240" s="37"/>
      <c r="AT240" s="37"/>
      <c r="AU240" s="37"/>
      <c r="AV240" s="37"/>
      <c r="AW240" s="37"/>
      <c r="AX240" s="37"/>
      <c r="AY240" s="37"/>
      <c r="AZ240" s="37"/>
      <c r="BA240" s="37"/>
      <c r="BB240" s="37"/>
      <c r="BC240" s="37"/>
      <c r="BD240" s="37"/>
      <c r="BE240" s="36"/>
      <c r="BF240" s="36"/>
      <c r="BG240" s="36"/>
      <c r="BH240" s="36"/>
      <c r="BI240" s="36"/>
      <c r="BJ240" s="36"/>
      <c r="BK240" s="36"/>
      <c r="BL240" s="36"/>
      <c r="BM240" s="36"/>
      <c r="BN240" s="36"/>
      <c r="BO240" s="36"/>
      <c r="BP240" s="36"/>
    </row>
    <row r="241" spans="1:68" s="2" customFormat="1" x14ac:dyDescent="0.35">
      <c r="A241" s="9"/>
      <c r="B241" s="53"/>
      <c r="C241" s="9"/>
      <c r="J241" s="89"/>
      <c r="K241" s="89"/>
      <c r="L241" s="89"/>
      <c r="M241" s="89"/>
      <c r="N241" s="89"/>
      <c r="O241" s="89"/>
      <c r="P241" s="89"/>
      <c r="Q241" s="89"/>
      <c r="R241" s="89"/>
      <c r="S241" s="89"/>
      <c r="T241" s="89"/>
      <c r="U241" s="89"/>
      <c r="V241" s="89"/>
      <c r="W241" s="89"/>
      <c r="X241" s="89"/>
      <c r="Y241" s="89"/>
      <c r="Z241" s="89"/>
      <c r="AA241" s="89"/>
      <c r="AB241" s="89"/>
      <c r="AC241" s="89"/>
      <c r="AD241" s="89"/>
      <c r="AE241" s="89"/>
      <c r="AF241" s="89"/>
      <c r="AG241" s="89"/>
      <c r="AH241" s="89"/>
      <c r="AI241" s="89"/>
      <c r="AJ241" s="37"/>
      <c r="AK241" s="38"/>
      <c r="AL241" s="38"/>
      <c r="AM241" s="38"/>
      <c r="AN241" s="38"/>
      <c r="AO241" s="37"/>
      <c r="AP241" s="37"/>
      <c r="AQ241" s="37"/>
      <c r="AR241" s="37"/>
      <c r="AS241" s="37"/>
      <c r="AT241" s="37"/>
      <c r="AU241" s="37"/>
      <c r="AV241" s="37"/>
      <c r="AW241" s="37"/>
      <c r="AX241" s="37"/>
      <c r="AY241" s="37"/>
      <c r="AZ241" s="37"/>
      <c r="BA241" s="37"/>
      <c r="BB241" s="37"/>
      <c r="BC241" s="37"/>
      <c r="BD241" s="37"/>
      <c r="BE241" s="36"/>
      <c r="BF241" s="36"/>
      <c r="BG241" s="36"/>
      <c r="BH241" s="36"/>
      <c r="BI241" s="36"/>
      <c r="BJ241" s="36"/>
      <c r="BK241" s="36"/>
      <c r="BL241" s="36"/>
      <c r="BM241" s="36"/>
      <c r="BN241" s="36"/>
      <c r="BO241" s="36"/>
      <c r="BP241" s="36"/>
    </row>
    <row r="242" spans="1:68" s="2" customFormat="1" x14ac:dyDescent="0.35">
      <c r="A242" s="9"/>
      <c r="B242" s="53"/>
      <c r="C242" s="9"/>
      <c r="J242" s="89"/>
      <c r="K242" s="89"/>
      <c r="L242" s="89"/>
      <c r="M242" s="89"/>
      <c r="N242" s="89"/>
      <c r="O242" s="89"/>
      <c r="P242" s="89"/>
      <c r="Q242" s="89"/>
      <c r="R242" s="89"/>
      <c r="S242" s="89"/>
      <c r="T242" s="89"/>
      <c r="U242" s="89"/>
      <c r="V242" s="89"/>
      <c r="W242" s="89"/>
      <c r="X242" s="89"/>
      <c r="Y242" s="89"/>
      <c r="Z242" s="89"/>
      <c r="AA242" s="89"/>
      <c r="AB242" s="89"/>
      <c r="AC242" s="89"/>
      <c r="AD242" s="89"/>
      <c r="AE242" s="89"/>
      <c r="AF242" s="89"/>
      <c r="AG242" s="89"/>
      <c r="AH242" s="89"/>
      <c r="AI242" s="89"/>
      <c r="AJ242" s="37"/>
      <c r="AK242" s="38"/>
      <c r="AL242" s="38"/>
      <c r="AM242" s="38"/>
      <c r="AN242" s="38"/>
      <c r="AO242" s="37"/>
      <c r="AP242" s="37"/>
      <c r="AQ242" s="37"/>
      <c r="AR242" s="37"/>
      <c r="AS242" s="37"/>
      <c r="AT242" s="37"/>
      <c r="AU242" s="37"/>
      <c r="AV242" s="37"/>
      <c r="AW242" s="37"/>
      <c r="AX242" s="37"/>
      <c r="AY242" s="37"/>
      <c r="AZ242" s="37"/>
      <c r="BA242" s="37"/>
      <c r="BB242" s="37"/>
      <c r="BC242" s="37"/>
      <c r="BD242" s="37"/>
      <c r="BE242" s="36"/>
      <c r="BF242" s="36"/>
      <c r="BG242" s="36"/>
      <c r="BH242" s="36"/>
      <c r="BI242" s="36"/>
      <c r="BJ242" s="36"/>
      <c r="BK242" s="36"/>
      <c r="BL242" s="36"/>
      <c r="BM242" s="36"/>
      <c r="BN242" s="36"/>
      <c r="BO242" s="36"/>
      <c r="BP242" s="36"/>
    </row>
    <row r="243" spans="1:68" s="2" customFormat="1" x14ac:dyDescent="0.35">
      <c r="A243" s="9"/>
      <c r="B243" s="53"/>
      <c r="C243" s="9"/>
      <c r="J243" s="89"/>
      <c r="K243" s="89"/>
      <c r="L243" s="89"/>
      <c r="M243" s="89"/>
      <c r="N243" s="89"/>
      <c r="O243" s="89"/>
      <c r="P243" s="89"/>
      <c r="Q243" s="89"/>
      <c r="R243" s="89"/>
      <c r="S243" s="89"/>
      <c r="T243" s="89"/>
      <c r="U243" s="89"/>
      <c r="V243" s="89"/>
      <c r="W243" s="89"/>
      <c r="X243" s="89"/>
      <c r="Y243" s="89"/>
      <c r="Z243" s="89"/>
      <c r="AA243" s="89"/>
      <c r="AB243" s="89"/>
      <c r="AC243" s="89"/>
      <c r="AD243" s="89"/>
      <c r="AE243" s="89"/>
      <c r="AF243" s="89"/>
      <c r="AG243" s="89"/>
      <c r="AH243" s="89"/>
      <c r="AI243" s="89"/>
      <c r="AJ243" s="37"/>
      <c r="AK243" s="38"/>
      <c r="AL243" s="38"/>
      <c r="AM243" s="38"/>
      <c r="AN243" s="38"/>
      <c r="AO243" s="37"/>
      <c r="AP243" s="37"/>
      <c r="AQ243" s="37"/>
      <c r="AR243" s="37"/>
      <c r="AS243" s="37"/>
      <c r="AT243" s="37"/>
      <c r="AU243" s="37"/>
      <c r="AV243" s="37"/>
      <c r="AW243" s="37"/>
      <c r="AX243" s="37"/>
      <c r="AY243" s="37"/>
      <c r="AZ243" s="37"/>
      <c r="BA243" s="37"/>
      <c r="BB243" s="37"/>
      <c r="BC243" s="37"/>
      <c r="BD243" s="37"/>
      <c r="BE243" s="36"/>
      <c r="BF243" s="36"/>
      <c r="BG243" s="36"/>
      <c r="BH243" s="36"/>
      <c r="BI243" s="36"/>
      <c r="BJ243" s="36"/>
      <c r="BK243" s="36"/>
      <c r="BL243" s="36"/>
      <c r="BM243" s="36"/>
      <c r="BN243" s="36"/>
      <c r="BO243" s="36"/>
      <c r="BP243" s="36"/>
    </row>
    <row r="244" spans="1:68" s="2" customFormat="1" x14ac:dyDescent="0.35">
      <c r="A244" s="9"/>
      <c r="B244" s="53"/>
      <c r="C244" s="9"/>
      <c r="J244" s="89"/>
      <c r="K244" s="89"/>
      <c r="L244" s="89"/>
      <c r="M244" s="89"/>
      <c r="N244" s="89"/>
      <c r="O244" s="89"/>
      <c r="P244" s="89"/>
      <c r="Q244" s="89"/>
      <c r="R244" s="89"/>
      <c r="S244" s="89"/>
      <c r="T244" s="89"/>
      <c r="U244" s="89"/>
      <c r="V244" s="89"/>
      <c r="W244" s="89"/>
      <c r="X244" s="89"/>
      <c r="Y244" s="89"/>
      <c r="Z244" s="89"/>
      <c r="AA244" s="89"/>
      <c r="AB244" s="89"/>
      <c r="AC244" s="89"/>
      <c r="AD244" s="89"/>
      <c r="AE244" s="89"/>
      <c r="AF244" s="89"/>
      <c r="AG244" s="89"/>
      <c r="AH244" s="89"/>
      <c r="AI244" s="89"/>
      <c r="AJ244" s="37"/>
      <c r="AK244" s="38"/>
      <c r="AL244" s="38"/>
      <c r="AM244" s="38"/>
      <c r="AN244" s="38"/>
      <c r="AO244" s="37"/>
      <c r="AP244" s="37"/>
      <c r="AQ244" s="37"/>
      <c r="AR244" s="37"/>
      <c r="AS244" s="37"/>
      <c r="AT244" s="37"/>
      <c r="AU244" s="37"/>
      <c r="AV244" s="37"/>
      <c r="AW244" s="37"/>
      <c r="AX244" s="37"/>
      <c r="AY244" s="37"/>
      <c r="AZ244" s="37"/>
      <c r="BA244" s="37"/>
      <c r="BB244" s="37"/>
      <c r="BC244" s="37"/>
      <c r="BD244" s="37"/>
      <c r="BE244" s="36"/>
      <c r="BF244" s="36"/>
      <c r="BG244" s="36"/>
      <c r="BH244" s="36"/>
      <c r="BI244" s="36"/>
      <c r="BJ244" s="36"/>
      <c r="BK244" s="36"/>
      <c r="BL244" s="36"/>
      <c r="BM244" s="36"/>
      <c r="BN244" s="36"/>
      <c r="BO244" s="36"/>
      <c r="BP244" s="36"/>
    </row>
    <row r="245" spans="1:68" s="2" customFormat="1" x14ac:dyDescent="0.35">
      <c r="A245" s="9"/>
      <c r="B245" s="53"/>
      <c r="C245" s="9"/>
      <c r="J245" s="89"/>
      <c r="K245" s="89"/>
      <c r="L245" s="89"/>
      <c r="M245" s="89"/>
      <c r="N245" s="89"/>
      <c r="O245" s="89"/>
      <c r="P245" s="89"/>
      <c r="Q245" s="89"/>
      <c r="R245" s="89"/>
      <c r="S245" s="89"/>
      <c r="T245" s="89"/>
      <c r="U245" s="89"/>
      <c r="V245" s="89"/>
      <c r="W245" s="89"/>
      <c r="X245" s="89"/>
      <c r="Y245" s="89"/>
      <c r="Z245" s="89"/>
      <c r="AA245" s="89"/>
      <c r="AB245" s="89"/>
      <c r="AC245" s="89"/>
      <c r="AD245" s="89"/>
      <c r="AE245" s="89"/>
      <c r="AF245" s="89"/>
      <c r="AG245" s="89"/>
      <c r="AH245" s="89"/>
      <c r="AI245" s="89"/>
      <c r="AJ245" s="37"/>
      <c r="AK245" s="38"/>
      <c r="AL245" s="38"/>
      <c r="AM245" s="38"/>
      <c r="AN245" s="38"/>
      <c r="AO245" s="37"/>
      <c r="AP245" s="37"/>
      <c r="AQ245" s="37"/>
      <c r="AR245" s="37"/>
      <c r="AS245" s="37"/>
      <c r="AT245" s="37"/>
      <c r="AU245" s="37"/>
      <c r="AV245" s="37"/>
      <c r="AW245" s="37"/>
      <c r="AX245" s="37"/>
      <c r="AY245" s="37"/>
      <c r="AZ245" s="37"/>
      <c r="BA245" s="37"/>
      <c r="BB245" s="37"/>
      <c r="BC245" s="37"/>
      <c r="BD245" s="37"/>
      <c r="BE245" s="36"/>
      <c r="BF245" s="36"/>
      <c r="BG245" s="36"/>
      <c r="BH245" s="36"/>
      <c r="BI245" s="36"/>
      <c r="BJ245" s="36"/>
      <c r="BK245" s="36"/>
      <c r="BL245" s="36"/>
      <c r="BM245" s="36"/>
      <c r="BN245" s="36"/>
      <c r="BO245" s="36"/>
      <c r="BP245" s="36"/>
    </row>
    <row r="246" spans="1:68" s="2" customFormat="1" x14ac:dyDescent="0.35">
      <c r="A246" s="9"/>
      <c r="B246" s="53"/>
      <c r="C246" s="9"/>
      <c r="J246" s="89"/>
      <c r="K246" s="89"/>
      <c r="L246" s="89"/>
      <c r="M246" s="89"/>
      <c r="N246" s="89"/>
      <c r="O246" s="89"/>
      <c r="P246" s="89"/>
      <c r="Q246" s="89"/>
      <c r="R246" s="89"/>
      <c r="S246" s="89"/>
      <c r="T246" s="89"/>
      <c r="U246" s="89"/>
      <c r="V246" s="89"/>
      <c r="W246" s="89"/>
      <c r="X246" s="89"/>
      <c r="Y246" s="89"/>
      <c r="Z246" s="89"/>
      <c r="AA246" s="89"/>
      <c r="AB246" s="89"/>
      <c r="AC246" s="89"/>
      <c r="AD246" s="89"/>
      <c r="AE246" s="89"/>
      <c r="AF246" s="89"/>
      <c r="AG246" s="89"/>
      <c r="AH246" s="89"/>
      <c r="AI246" s="89"/>
      <c r="AJ246" s="37"/>
      <c r="AK246" s="38"/>
      <c r="AL246" s="38"/>
      <c r="AM246" s="38"/>
      <c r="AN246" s="38"/>
      <c r="AO246" s="37"/>
      <c r="AP246" s="37"/>
      <c r="AQ246" s="37"/>
      <c r="AR246" s="37"/>
      <c r="AS246" s="37"/>
      <c r="AT246" s="37"/>
      <c r="AU246" s="37"/>
      <c r="AV246" s="37"/>
      <c r="AW246" s="37"/>
      <c r="AX246" s="37"/>
      <c r="AY246" s="37"/>
      <c r="AZ246" s="37"/>
      <c r="BA246" s="37"/>
      <c r="BB246" s="37"/>
      <c r="BC246" s="37"/>
      <c r="BD246" s="37"/>
      <c r="BE246" s="36"/>
      <c r="BF246" s="36"/>
      <c r="BG246" s="36"/>
      <c r="BH246" s="36"/>
      <c r="BI246" s="36"/>
      <c r="BJ246" s="36"/>
      <c r="BK246" s="36"/>
      <c r="BL246" s="36"/>
      <c r="BM246" s="36"/>
      <c r="BN246" s="36"/>
      <c r="BO246" s="36"/>
      <c r="BP246" s="36"/>
    </row>
    <row r="247" spans="1:68" s="2" customFormat="1" x14ac:dyDescent="0.35">
      <c r="A247" s="9"/>
      <c r="B247" s="53"/>
      <c r="C247" s="9"/>
      <c r="J247" s="89"/>
      <c r="K247" s="89"/>
      <c r="L247" s="89"/>
      <c r="M247" s="89"/>
      <c r="N247" s="89"/>
      <c r="O247" s="89"/>
      <c r="P247" s="89"/>
      <c r="Q247" s="89"/>
      <c r="R247" s="89"/>
      <c r="S247" s="89"/>
      <c r="T247" s="89"/>
      <c r="U247" s="89"/>
      <c r="V247" s="89"/>
      <c r="W247" s="89"/>
      <c r="X247" s="89"/>
      <c r="Y247" s="89"/>
      <c r="Z247" s="89"/>
      <c r="AA247" s="89"/>
      <c r="AB247" s="89"/>
      <c r="AC247" s="89"/>
      <c r="AD247" s="89"/>
      <c r="AE247" s="89"/>
      <c r="AF247" s="89"/>
      <c r="AG247" s="89"/>
      <c r="AH247" s="89"/>
      <c r="AI247" s="89"/>
      <c r="AJ247" s="37"/>
      <c r="AK247" s="38"/>
      <c r="AL247" s="38"/>
      <c r="AM247" s="38"/>
      <c r="AN247" s="38"/>
      <c r="AO247" s="37"/>
      <c r="AP247" s="37"/>
      <c r="AQ247" s="37"/>
      <c r="AR247" s="37"/>
      <c r="AS247" s="37"/>
      <c r="AT247" s="37"/>
      <c r="AU247" s="37"/>
      <c r="AV247" s="37"/>
      <c r="AW247" s="37"/>
      <c r="AX247" s="37"/>
      <c r="AY247" s="37"/>
      <c r="AZ247" s="37"/>
      <c r="BA247" s="37"/>
      <c r="BB247" s="37"/>
      <c r="BC247" s="37"/>
      <c r="BD247" s="37"/>
      <c r="BE247" s="36"/>
      <c r="BF247" s="36"/>
      <c r="BG247" s="36"/>
      <c r="BH247" s="36"/>
      <c r="BI247" s="36"/>
      <c r="BJ247" s="36"/>
      <c r="BK247" s="36"/>
      <c r="BL247" s="36"/>
      <c r="BM247" s="36"/>
      <c r="BN247" s="36"/>
      <c r="BO247" s="36"/>
      <c r="BP247" s="36"/>
    </row>
    <row r="248" spans="1:68" s="2" customFormat="1" x14ac:dyDescent="0.35">
      <c r="A248" s="9"/>
      <c r="B248" s="53"/>
      <c r="C248" s="9"/>
      <c r="J248" s="89"/>
      <c r="K248" s="89"/>
      <c r="L248" s="89"/>
      <c r="M248" s="89"/>
      <c r="N248" s="89"/>
      <c r="O248" s="89"/>
      <c r="P248" s="89"/>
      <c r="Q248" s="89"/>
      <c r="R248" s="89"/>
      <c r="S248" s="89"/>
      <c r="T248" s="89"/>
      <c r="U248" s="89"/>
      <c r="V248" s="89"/>
      <c r="W248" s="89"/>
      <c r="X248" s="89"/>
      <c r="Y248" s="89"/>
      <c r="Z248" s="89"/>
      <c r="AA248" s="89"/>
      <c r="AB248" s="89"/>
      <c r="AC248" s="89"/>
      <c r="AD248" s="89"/>
      <c r="AE248" s="89"/>
      <c r="AF248" s="89"/>
      <c r="AG248" s="89"/>
      <c r="AH248" s="89"/>
      <c r="AI248" s="89"/>
      <c r="AJ248" s="37"/>
      <c r="AK248" s="38"/>
      <c r="AL248" s="38"/>
      <c r="AM248" s="38"/>
      <c r="AN248" s="38"/>
      <c r="AO248" s="37"/>
      <c r="AP248" s="37"/>
      <c r="AQ248" s="37"/>
      <c r="AR248" s="37"/>
      <c r="AS248" s="37"/>
      <c r="AT248" s="37"/>
      <c r="AU248" s="37"/>
      <c r="AV248" s="37"/>
      <c r="AW248" s="37"/>
      <c r="AX248" s="37"/>
      <c r="AY248" s="37"/>
      <c r="AZ248" s="37"/>
      <c r="BA248" s="37"/>
      <c r="BB248" s="37"/>
      <c r="BC248" s="37"/>
      <c r="BD248" s="37"/>
      <c r="BE248" s="36"/>
      <c r="BF248" s="36"/>
      <c r="BG248" s="36"/>
      <c r="BH248" s="36"/>
      <c r="BI248" s="36"/>
      <c r="BJ248" s="36"/>
      <c r="BK248" s="36"/>
      <c r="BL248" s="36"/>
      <c r="BM248" s="36"/>
      <c r="BN248" s="36"/>
      <c r="BO248" s="36"/>
      <c r="BP248" s="36"/>
    </row>
    <row r="249" spans="1:68" s="2" customFormat="1" x14ac:dyDescent="0.35">
      <c r="A249" s="9"/>
      <c r="B249" s="53"/>
      <c r="C249" s="9"/>
      <c r="J249" s="89"/>
      <c r="K249" s="89"/>
      <c r="L249" s="89"/>
      <c r="M249" s="89"/>
      <c r="N249" s="89"/>
      <c r="O249" s="89"/>
      <c r="P249" s="89"/>
      <c r="Q249" s="89"/>
      <c r="R249" s="89"/>
      <c r="S249" s="89"/>
      <c r="T249" s="89"/>
      <c r="U249" s="89"/>
      <c r="V249" s="89"/>
      <c r="W249" s="89"/>
      <c r="X249" s="89"/>
      <c r="Y249" s="89"/>
      <c r="Z249" s="89"/>
      <c r="AA249" s="89"/>
      <c r="AB249" s="89"/>
      <c r="AC249" s="89"/>
      <c r="AD249" s="89"/>
      <c r="AE249" s="89"/>
      <c r="AF249" s="89"/>
      <c r="AG249" s="89"/>
      <c r="AH249" s="89"/>
      <c r="AI249" s="89"/>
      <c r="AJ249" s="37"/>
      <c r="AK249" s="38"/>
      <c r="AL249" s="38"/>
      <c r="AM249" s="38"/>
      <c r="AN249" s="38"/>
      <c r="AO249" s="37"/>
      <c r="AP249" s="37"/>
      <c r="AQ249" s="37"/>
      <c r="AR249" s="37"/>
      <c r="AS249" s="37"/>
      <c r="AT249" s="37"/>
      <c r="AU249" s="37"/>
      <c r="AV249" s="37"/>
      <c r="AW249" s="37"/>
      <c r="AX249" s="37"/>
      <c r="AY249" s="37"/>
      <c r="AZ249" s="37"/>
      <c r="BA249" s="37"/>
      <c r="BB249" s="37"/>
      <c r="BC249" s="37"/>
      <c r="BD249" s="37"/>
      <c r="BE249" s="36"/>
      <c r="BF249" s="36"/>
      <c r="BG249" s="36"/>
      <c r="BH249" s="36"/>
      <c r="BI249" s="36"/>
      <c r="BJ249" s="36"/>
      <c r="BK249" s="36"/>
      <c r="BL249" s="36"/>
      <c r="BM249" s="36"/>
      <c r="BN249" s="36"/>
      <c r="BO249" s="36"/>
      <c r="BP249" s="36"/>
    </row>
    <row r="250" spans="1:68" s="2" customFormat="1" x14ac:dyDescent="0.35">
      <c r="A250" s="9"/>
      <c r="B250" s="53"/>
      <c r="C250" s="9"/>
      <c r="J250" s="89"/>
      <c r="K250" s="89"/>
      <c r="L250" s="89"/>
      <c r="M250" s="89"/>
      <c r="N250" s="89"/>
      <c r="O250" s="89"/>
      <c r="P250" s="89"/>
      <c r="Q250" s="89"/>
      <c r="R250" s="89"/>
      <c r="S250" s="89"/>
      <c r="T250" s="89"/>
      <c r="U250" s="89"/>
      <c r="V250" s="89"/>
      <c r="W250" s="89"/>
      <c r="X250" s="89"/>
      <c r="Y250" s="89"/>
      <c r="Z250" s="89"/>
      <c r="AA250" s="89"/>
      <c r="AB250" s="89"/>
      <c r="AC250" s="89"/>
      <c r="AD250" s="89"/>
      <c r="AE250" s="89"/>
      <c r="AF250" s="89"/>
      <c r="AG250" s="89"/>
      <c r="AH250" s="89"/>
      <c r="AI250" s="89"/>
      <c r="AJ250" s="37"/>
      <c r="AK250" s="38"/>
      <c r="AL250" s="38"/>
      <c r="AM250" s="38"/>
      <c r="AN250" s="38"/>
      <c r="AO250" s="37"/>
      <c r="AP250" s="37"/>
      <c r="AQ250" s="37"/>
      <c r="AR250" s="37"/>
      <c r="AS250" s="37"/>
      <c r="AT250" s="37"/>
      <c r="AU250" s="37"/>
      <c r="AV250" s="37"/>
      <c r="AW250" s="37"/>
      <c r="AX250" s="37"/>
      <c r="AY250" s="37"/>
      <c r="AZ250" s="37"/>
      <c r="BA250" s="37"/>
      <c r="BB250" s="37"/>
      <c r="BC250" s="37"/>
      <c r="BD250" s="37"/>
      <c r="BE250" s="36"/>
      <c r="BF250" s="36"/>
      <c r="BG250" s="36"/>
      <c r="BH250" s="36"/>
      <c r="BI250" s="36"/>
      <c r="BJ250" s="36"/>
      <c r="BK250" s="36"/>
      <c r="BL250" s="36"/>
      <c r="BM250" s="36"/>
      <c r="BN250" s="36"/>
      <c r="BO250" s="36"/>
      <c r="BP250" s="36"/>
    </row>
    <row r="251" spans="1:68" s="2" customFormat="1" x14ac:dyDescent="0.35">
      <c r="A251" s="9"/>
      <c r="B251" s="53"/>
      <c r="C251" s="9"/>
      <c r="J251" s="89"/>
      <c r="K251" s="89"/>
      <c r="L251" s="89"/>
      <c r="M251" s="89"/>
      <c r="N251" s="89"/>
      <c r="O251" s="89"/>
      <c r="P251" s="89"/>
      <c r="Q251" s="89"/>
      <c r="R251" s="89"/>
      <c r="S251" s="89"/>
      <c r="T251" s="89"/>
      <c r="U251" s="89"/>
      <c r="V251" s="89"/>
      <c r="W251" s="89"/>
      <c r="X251" s="89"/>
      <c r="Y251" s="89"/>
      <c r="Z251" s="89"/>
      <c r="AA251" s="89"/>
      <c r="AB251" s="89"/>
      <c r="AC251" s="89"/>
      <c r="AD251" s="89"/>
      <c r="AE251" s="89"/>
      <c r="AF251" s="89"/>
      <c r="AG251" s="89"/>
      <c r="AH251" s="89"/>
      <c r="AI251" s="89"/>
      <c r="AJ251" s="37"/>
      <c r="AK251" s="38"/>
      <c r="AL251" s="38"/>
      <c r="AM251" s="38"/>
      <c r="AN251" s="38"/>
      <c r="AO251" s="37"/>
      <c r="AP251" s="37"/>
      <c r="AQ251" s="37"/>
      <c r="AR251" s="37"/>
      <c r="AS251" s="37"/>
      <c r="AT251" s="37"/>
      <c r="AU251" s="37"/>
      <c r="AV251" s="37"/>
      <c r="AW251" s="37"/>
      <c r="AX251" s="37"/>
      <c r="AY251" s="37"/>
      <c r="AZ251" s="37"/>
      <c r="BA251" s="37"/>
      <c r="BB251" s="37"/>
      <c r="BC251" s="37"/>
      <c r="BD251" s="37"/>
      <c r="BE251" s="36"/>
      <c r="BF251" s="36"/>
      <c r="BG251" s="36"/>
      <c r="BH251" s="36"/>
      <c r="BI251" s="36"/>
      <c r="BJ251" s="36"/>
      <c r="BK251" s="36"/>
      <c r="BL251" s="36"/>
      <c r="BM251" s="36"/>
      <c r="BN251" s="36"/>
      <c r="BO251" s="36"/>
      <c r="BP251" s="36"/>
    </row>
    <row r="252" spans="1:68" s="2" customFormat="1" x14ac:dyDescent="0.35">
      <c r="A252" s="9"/>
      <c r="B252" s="53"/>
      <c r="C252" s="9"/>
      <c r="J252" s="89"/>
      <c r="K252" s="89"/>
      <c r="L252" s="89"/>
      <c r="M252" s="89"/>
      <c r="N252" s="89"/>
      <c r="O252" s="89"/>
      <c r="P252" s="89"/>
      <c r="Q252" s="89"/>
      <c r="R252" s="89"/>
      <c r="S252" s="89"/>
      <c r="T252" s="89"/>
      <c r="U252" s="89"/>
      <c r="V252" s="89"/>
      <c r="W252" s="89"/>
      <c r="X252" s="89"/>
      <c r="Y252" s="89"/>
      <c r="Z252" s="89"/>
      <c r="AA252" s="89"/>
      <c r="AB252" s="89"/>
      <c r="AC252" s="89"/>
      <c r="AD252" s="89"/>
      <c r="AE252" s="89"/>
      <c r="AF252" s="89"/>
      <c r="AG252" s="89"/>
      <c r="AH252" s="89"/>
      <c r="AI252" s="89"/>
      <c r="AJ252" s="37"/>
      <c r="AK252" s="38"/>
      <c r="AL252" s="38"/>
      <c r="AM252" s="38"/>
      <c r="AN252" s="38"/>
      <c r="AO252" s="37"/>
      <c r="AP252" s="37"/>
      <c r="AQ252" s="37"/>
      <c r="AR252" s="37"/>
      <c r="AS252" s="37"/>
      <c r="AT252" s="37"/>
      <c r="AU252" s="37"/>
      <c r="AV252" s="37"/>
      <c r="AW252" s="37"/>
      <c r="AX252" s="37"/>
      <c r="AY252" s="37"/>
      <c r="AZ252" s="37"/>
      <c r="BA252" s="37"/>
      <c r="BB252" s="37"/>
      <c r="BC252" s="37"/>
      <c r="BD252" s="37"/>
      <c r="BE252" s="36"/>
      <c r="BF252" s="36"/>
      <c r="BG252" s="36"/>
      <c r="BH252" s="36"/>
      <c r="BI252" s="36"/>
      <c r="BJ252" s="36"/>
      <c r="BK252" s="36"/>
      <c r="BL252" s="36"/>
      <c r="BM252" s="36"/>
      <c r="BN252" s="36"/>
      <c r="BO252" s="36"/>
      <c r="BP252" s="36"/>
    </row>
    <row r="253" spans="1:68" s="2" customFormat="1" x14ac:dyDescent="0.35">
      <c r="A253" s="9"/>
      <c r="B253" s="53"/>
      <c r="C253" s="9"/>
      <c r="J253" s="89"/>
      <c r="K253" s="89"/>
      <c r="L253" s="89"/>
      <c r="M253" s="89"/>
      <c r="N253" s="89"/>
      <c r="O253" s="89"/>
      <c r="P253" s="89"/>
      <c r="Q253" s="89"/>
      <c r="R253" s="89"/>
      <c r="S253" s="89"/>
      <c r="T253" s="89"/>
      <c r="U253" s="89"/>
      <c r="V253" s="89"/>
      <c r="W253" s="89"/>
      <c r="X253" s="89"/>
      <c r="Y253" s="89"/>
      <c r="Z253" s="89"/>
      <c r="AA253" s="89"/>
      <c r="AB253" s="89"/>
      <c r="AC253" s="89"/>
      <c r="AD253" s="89"/>
      <c r="AE253" s="89"/>
      <c r="AF253" s="89"/>
      <c r="AG253" s="89"/>
      <c r="AH253" s="89"/>
      <c r="AI253" s="89"/>
      <c r="AJ253" s="37"/>
      <c r="AK253" s="38"/>
      <c r="AL253" s="38"/>
      <c r="AM253" s="38"/>
      <c r="AN253" s="38"/>
      <c r="AO253" s="37"/>
      <c r="AP253" s="37"/>
      <c r="AQ253" s="37"/>
      <c r="AR253" s="37"/>
      <c r="AS253" s="37"/>
      <c r="AT253" s="37"/>
      <c r="AU253" s="37"/>
      <c r="AV253" s="37"/>
      <c r="AW253" s="37"/>
      <c r="AX253" s="37"/>
      <c r="AY253" s="37"/>
      <c r="AZ253" s="37"/>
      <c r="BA253" s="37"/>
      <c r="BB253" s="37"/>
      <c r="BC253" s="37"/>
      <c r="BD253" s="37"/>
      <c r="BE253" s="36"/>
      <c r="BF253" s="36"/>
      <c r="BG253" s="36"/>
      <c r="BH253" s="36"/>
      <c r="BI253" s="36"/>
      <c r="BJ253" s="36"/>
      <c r="BK253" s="36"/>
      <c r="BL253" s="36"/>
      <c r="BM253" s="36"/>
      <c r="BN253" s="36"/>
      <c r="BO253" s="36"/>
      <c r="BP253" s="36"/>
    </row>
    <row r="254" spans="1:68" s="2" customFormat="1" x14ac:dyDescent="0.35">
      <c r="A254" s="9"/>
      <c r="B254" s="53"/>
      <c r="C254" s="9"/>
      <c r="J254" s="89"/>
      <c r="K254" s="89"/>
      <c r="L254" s="89"/>
      <c r="M254" s="89"/>
      <c r="N254" s="89"/>
      <c r="O254" s="89"/>
      <c r="P254" s="89"/>
      <c r="Q254" s="89"/>
      <c r="R254" s="89"/>
      <c r="S254" s="89"/>
      <c r="T254" s="89"/>
      <c r="U254" s="89"/>
      <c r="V254" s="89"/>
      <c r="W254" s="89"/>
      <c r="X254" s="89"/>
      <c r="Y254" s="89"/>
      <c r="Z254" s="89"/>
      <c r="AA254" s="89"/>
      <c r="AB254" s="89"/>
      <c r="AC254" s="89"/>
      <c r="AD254" s="89"/>
      <c r="AE254" s="89"/>
      <c r="AF254" s="89"/>
      <c r="AG254" s="89"/>
      <c r="AH254" s="89"/>
      <c r="AI254" s="89"/>
      <c r="AJ254" s="37"/>
      <c r="AK254" s="38"/>
      <c r="AL254" s="38"/>
      <c r="AM254" s="38"/>
      <c r="AN254" s="38"/>
      <c r="AO254" s="37"/>
      <c r="AP254" s="37"/>
      <c r="AQ254" s="37"/>
      <c r="AR254" s="37"/>
      <c r="AS254" s="37"/>
      <c r="AT254" s="37"/>
      <c r="AU254" s="37"/>
      <c r="AV254" s="37"/>
      <c r="AW254" s="37"/>
      <c r="AX254" s="37"/>
      <c r="AY254" s="37"/>
      <c r="AZ254" s="37"/>
      <c r="BA254" s="37"/>
      <c r="BB254" s="37"/>
      <c r="BC254" s="37"/>
      <c r="BD254" s="37"/>
      <c r="BE254" s="36"/>
      <c r="BF254" s="36"/>
      <c r="BG254" s="36"/>
      <c r="BH254" s="36"/>
      <c r="BI254" s="36"/>
      <c r="BJ254" s="36"/>
      <c r="BK254" s="36"/>
      <c r="BL254" s="36"/>
      <c r="BM254" s="36"/>
      <c r="BN254" s="36"/>
      <c r="BO254" s="36"/>
      <c r="BP254" s="36"/>
    </row>
    <row r="255" spans="1:68" s="2" customFormat="1" x14ac:dyDescent="0.35">
      <c r="A255" s="9"/>
      <c r="B255" s="53"/>
      <c r="C255" s="9"/>
      <c r="J255" s="89"/>
      <c r="K255" s="89"/>
      <c r="L255" s="89"/>
      <c r="M255" s="89"/>
      <c r="N255" s="89"/>
      <c r="O255" s="89"/>
      <c r="P255" s="89"/>
      <c r="Q255" s="89"/>
      <c r="R255" s="89"/>
      <c r="S255" s="89"/>
      <c r="T255" s="89"/>
      <c r="U255" s="89"/>
      <c r="V255" s="89"/>
      <c r="W255" s="89"/>
      <c r="X255" s="89"/>
      <c r="Y255" s="89"/>
      <c r="Z255" s="89"/>
      <c r="AA255" s="89"/>
      <c r="AB255" s="89"/>
      <c r="AC255" s="89"/>
      <c r="AD255" s="89"/>
      <c r="AE255" s="89"/>
      <c r="AF255" s="89"/>
      <c r="AG255" s="89"/>
      <c r="AH255" s="89"/>
      <c r="AI255" s="89"/>
      <c r="AJ255" s="37"/>
      <c r="AK255" s="38"/>
      <c r="AL255" s="38"/>
      <c r="AM255" s="38"/>
      <c r="AN255" s="38"/>
      <c r="AO255" s="37"/>
      <c r="AP255" s="37"/>
      <c r="AQ255" s="37"/>
      <c r="AR255" s="37"/>
      <c r="AS255" s="37"/>
      <c r="AT255" s="37"/>
      <c r="AU255" s="37"/>
      <c r="AV255" s="37"/>
      <c r="AW255" s="37"/>
      <c r="AX255" s="37"/>
      <c r="AY255" s="37"/>
      <c r="AZ255" s="37"/>
      <c r="BA255" s="37"/>
      <c r="BB255" s="37"/>
      <c r="BC255" s="37"/>
      <c r="BD255" s="37"/>
      <c r="BE255" s="36"/>
      <c r="BF255" s="36"/>
      <c r="BG255" s="36"/>
      <c r="BH255" s="36"/>
      <c r="BI255" s="36"/>
      <c r="BJ255" s="36"/>
      <c r="BK255" s="36"/>
      <c r="BL255" s="36"/>
      <c r="BM255" s="36"/>
      <c r="BN255" s="36"/>
      <c r="BO255" s="36"/>
      <c r="BP255" s="36"/>
    </row>
    <row r="256" spans="1:68" s="2" customFormat="1" x14ac:dyDescent="0.35">
      <c r="A256" s="9"/>
      <c r="B256" s="53"/>
      <c r="C256" s="9"/>
      <c r="J256" s="89"/>
      <c r="K256" s="89"/>
      <c r="L256" s="89"/>
      <c r="M256" s="89"/>
      <c r="N256" s="89"/>
      <c r="O256" s="89"/>
      <c r="P256" s="89"/>
      <c r="Q256" s="89"/>
      <c r="R256" s="89"/>
      <c r="S256" s="89"/>
      <c r="T256" s="89"/>
      <c r="U256" s="89"/>
      <c r="V256" s="89"/>
      <c r="W256" s="89"/>
      <c r="X256" s="89"/>
      <c r="Y256" s="89"/>
      <c r="Z256" s="89"/>
      <c r="AA256" s="89"/>
      <c r="AB256" s="89"/>
      <c r="AC256" s="89"/>
      <c r="AD256" s="89"/>
      <c r="AE256" s="89"/>
      <c r="AF256" s="89"/>
      <c r="AG256" s="89"/>
      <c r="AH256" s="89"/>
      <c r="AI256" s="89"/>
      <c r="AJ256" s="37"/>
      <c r="AK256" s="38"/>
      <c r="AL256" s="38"/>
      <c r="AM256" s="38"/>
      <c r="AN256" s="38"/>
      <c r="AO256" s="37"/>
      <c r="AP256" s="37"/>
      <c r="AQ256" s="37"/>
      <c r="AR256" s="37"/>
      <c r="AS256" s="37"/>
      <c r="AT256" s="37"/>
      <c r="AU256" s="37"/>
      <c r="AV256" s="37"/>
      <c r="AW256" s="37"/>
      <c r="AX256" s="37"/>
      <c r="AY256" s="37"/>
      <c r="AZ256" s="37"/>
      <c r="BA256" s="37"/>
      <c r="BB256" s="37"/>
      <c r="BC256" s="37"/>
      <c r="BD256" s="37"/>
      <c r="BE256" s="36"/>
      <c r="BF256" s="36"/>
      <c r="BG256" s="36"/>
      <c r="BH256" s="36"/>
      <c r="BI256" s="36"/>
      <c r="BJ256" s="36"/>
      <c r="BK256" s="36"/>
      <c r="BL256" s="36"/>
      <c r="BM256" s="36"/>
      <c r="BN256" s="36"/>
      <c r="BO256" s="36"/>
      <c r="BP256" s="36"/>
    </row>
  </sheetData>
  <sheetProtection algorithmName="SHA-512" hashValue="tc36UZ19XAkUyyCqGYP55mUmhEb+43cjnbJZs4gbR4gd1UJ7N+CeoSn1NxtVHtrD3/F8f3ursfvcRRVnfio+1w==" saltValue="g46/qhdORJknKUN/gsTLiA==" spinCount="100000" sheet="1" objects="1" scenarios="1"/>
  <mergeCells count="1">
    <mergeCell ref="B1:B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50CAE5-33D8-4893-95C0-997AF9491E21}">
  <dimension ref="C2:T158"/>
  <sheetViews>
    <sheetView showGridLines="0" zoomScale="80" zoomScaleNormal="80" workbookViewId="0">
      <selection activeCell="Y204" sqref="Y204"/>
    </sheetView>
  </sheetViews>
  <sheetFormatPr defaultColWidth="9.1796875" defaultRowHeight="14.5" x14ac:dyDescent="0.35"/>
  <cols>
    <col min="1" max="2" width="8.7265625" style="11" customWidth="1"/>
    <col min="3" max="3" width="10.453125" style="11" customWidth="1"/>
    <col min="4" max="4" width="10.81640625" style="11" bestFit="1" customWidth="1"/>
    <col min="5" max="16" width="8.7265625" style="11" customWidth="1"/>
    <col min="17" max="17" width="22" style="11" customWidth="1"/>
    <col min="18" max="35" width="8.7265625" style="11" customWidth="1"/>
    <col min="36" max="16384" width="9.1796875" style="11"/>
  </cols>
  <sheetData>
    <row r="2" spans="3:17" ht="31" x14ac:dyDescent="0.7">
      <c r="C2" s="113" t="s">
        <v>44</v>
      </c>
      <c r="D2" s="113"/>
      <c r="E2" s="113"/>
      <c r="F2" s="113"/>
      <c r="G2" s="113"/>
      <c r="H2" s="113"/>
      <c r="I2" s="113"/>
      <c r="J2" s="113"/>
      <c r="K2" s="113"/>
      <c r="L2" s="113"/>
      <c r="M2" s="113"/>
      <c r="N2" s="113"/>
      <c r="O2" s="113"/>
      <c r="P2" s="113"/>
      <c r="Q2" s="113"/>
    </row>
    <row r="3" spans="3:17" ht="18.5" x14ac:dyDescent="0.45">
      <c r="C3" s="112" t="s">
        <v>54</v>
      </c>
      <c r="D3" s="112"/>
      <c r="E3" s="112"/>
      <c r="F3" s="112"/>
      <c r="G3" s="112"/>
      <c r="H3" s="112"/>
      <c r="I3" s="112"/>
      <c r="J3" s="112"/>
      <c r="K3" s="112"/>
      <c r="L3" s="112"/>
      <c r="M3" s="112"/>
      <c r="N3" s="112"/>
      <c r="O3" s="112"/>
      <c r="P3" s="112"/>
      <c r="Q3" s="112"/>
    </row>
    <row r="4" spans="3:17" ht="16" x14ac:dyDescent="0.4">
      <c r="E4" s="12"/>
    </row>
    <row r="30" spans="20:20" ht="21" x14ac:dyDescent="0.35">
      <c r="T30" s="13"/>
    </row>
    <row r="57" spans="17:17" ht="18.5" x14ac:dyDescent="0.45">
      <c r="Q57" s="78" t="s">
        <v>106</v>
      </c>
    </row>
    <row r="58" spans="17:17" ht="18.5" x14ac:dyDescent="0.35">
      <c r="Q58" s="82" t="e">
        <f>Frågeformulär!L113</f>
        <v>#DIV/0!</v>
      </c>
    </row>
    <row r="103" spans="17:17" ht="18.5" x14ac:dyDescent="0.45">
      <c r="Q103" s="78" t="s">
        <v>106</v>
      </c>
    </row>
    <row r="104" spans="17:17" ht="18.5" x14ac:dyDescent="0.35">
      <c r="Q104" s="82" t="e">
        <f>Frågeformulär!L114</f>
        <v>#DIV/0!</v>
      </c>
    </row>
    <row r="157" spans="17:17" ht="18.5" x14ac:dyDescent="0.45">
      <c r="Q157" s="78" t="s">
        <v>106</v>
      </c>
    </row>
    <row r="158" spans="17:17" ht="18.5" x14ac:dyDescent="0.35">
      <c r="Q158" s="82" t="e">
        <f>Frågeformulär!L115</f>
        <v>#DIV/0!</v>
      </c>
    </row>
  </sheetData>
  <sheetProtection algorithmName="SHA-512" hashValue="CWBfiec8NCYu1YXV53doAa80flDcwIw8khOWsUMwXnZi6qWjc273ZJDt0rfvHNiXMndXbNXa5Ew16hfHt7BpHQ==" saltValue="GvnHAduBKcJL11RctV89VQ==" spinCount="100000" sheet="1" objects="1" scenarios="1"/>
  <mergeCells count="2">
    <mergeCell ref="C3:Q3"/>
    <mergeCell ref="C2:Q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5E0F3-34C4-445A-B075-4F5DCBEB984C}">
  <dimension ref="A1:Y79"/>
  <sheetViews>
    <sheetView zoomScale="70" zoomScaleNormal="70" workbookViewId="0">
      <pane ySplit="1" topLeftCell="A2" activePane="bottomLeft" state="frozen"/>
      <selection pane="bottomLeft" activeCell="C2" sqref="C2"/>
    </sheetView>
  </sheetViews>
  <sheetFormatPr defaultColWidth="9.1796875" defaultRowHeight="14.5" x14ac:dyDescent="0.35"/>
  <cols>
    <col min="1" max="1" width="37.81640625" style="59" customWidth="1"/>
    <col min="2" max="2" width="9" style="15" bestFit="1" customWidth="1"/>
    <col min="3" max="3" width="11.453125" style="15" bestFit="1" customWidth="1"/>
    <col min="4" max="4" width="13.1796875" style="15" bestFit="1" customWidth="1"/>
    <col min="5" max="5" width="15.1796875" style="15" bestFit="1" customWidth="1"/>
    <col min="6" max="6" width="33.81640625" style="63" customWidth="1"/>
    <col min="7" max="7" width="9" style="16" bestFit="1" customWidth="1"/>
    <col min="8" max="8" width="11.453125" style="16" bestFit="1" customWidth="1"/>
    <col min="9" max="9" width="13.1796875" style="16" bestFit="1" customWidth="1"/>
    <col min="10" max="10" width="15.1796875" style="16" bestFit="1" customWidth="1"/>
    <col min="11" max="11" width="28.7265625" style="67" customWidth="1"/>
    <col min="12" max="12" width="8.7265625" style="10"/>
    <col min="13" max="13" width="11.26953125" style="10" customWidth="1"/>
    <col min="14" max="14" width="13.1796875" style="10" customWidth="1"/>
    <col min="15" max="15" width="15.26953125" style="10" customWidth="1"/>
    <col min="16" max="16" width="30.54296875" style="71" customWidth="1"/>
    <col min="17" max="17" width="18.81640625" style="17" customWidth="1"/>
    <col min="18" max="18" width="20.54296875" style="17" customWidth="1"/>
    <col min="19" max="19" width="20.1796875" style="17" customWidth="1"/>
    <col min="20" max="20" width="23.453125" style="17" customWidth="1"/>
    <col min="21" max="21" width="30.54296875" style="75" customWidth="1"/>
    <col min="22" max="22" width="18.81640625" style="34" customWidth="1"/>
    <col min="23" max="23" width="20.54296875" style="34" customWidth="1"/>
    <col min="24" max="24" width="20.1796875" style="34" customWidth="1"/>
    <col min="25" max="25" width="23.453125" style="34" customWidth="1"/>
    <col min="26" max="16384" width="9.1796875" style="3"/>
  </cols>
  <sheetData>
    <row r="1" spans="1:25" ht="39.65" customHeight="1" thickBot="1" x14ac:dyDescent="0.55000000000000004">
      <c r="A1" s="56" t="s">
        <v>104</v>
      </c>
      <c r="B1" s="18" t="s">
        <v>97</v>
      </c>
      <c r="C1" s="18" t="s">
        <v>98</v>
      </c>
      <c r="D1" s="18" t="s">
        <v>99</v>
      </c>
      <c r="E1" s="18" t="s">
        <v>100</v>
      </c>
      <c r="F1" s="60" t="s">
        <v>101</v>
      </c>
      <c r="G1" s="19" t="s">
        <v>97</v>
      </c>
      <c r="H1" s="19" t="s">
        <v>98</v>
      </c>
      <c r="I1" s="19" t="s">
        <v>99</v>
      </c>
      <c r="J1" s="19" t="s">
        <v>100</v>
      </c>
      <c r="K1" s="64" t="s">
        <v>102</v>
      </c>
      <c r="L1" s="20" t="s">
        <v>97</v>
      </c>
      <c r="M1" s="20" t="s">
        <v>98</v>
      </c>
      <c r="N1" s="20" t="s">
        <v>99</v>
      </c>
      <c r="O1" s="20" t="s">
        <v>100</v>
      </c>
      <c r="P1" s="68" t="s">
        <v>103</v>
      </c>
      <c r="Q1" s="21" t="s">
        <v>97</v>
      </c>
      <c r="R1" s="21" t="s">
        <v>98</v>
      </c>
      <c r="S1" s="21" t="s">
        <v>99</v>
      </c>
      <c r="T1" s="21" t="s">
        <v>100</v>
      </c>
      <c r="U1" s="72" t="s">
        <v>105</v>
      </c>
      <c r="V1" s="31" t="s">
        <v>97</v>
      </c>
      <c r="W1" s="31" t="s">
        <v>98</v>
      </c>
      <c r="X1" s="31" t="s">
        <v>99</v>
      </c>
      <c r="Y1" s="31" t="s">
        <v>100</v>
      </c>
    </row>
    <row r="2" spans="1:25" s="26" customFormat="1" ht="16.5" thickBot="1" x14ac:dyDescent="0.4">
      <c r="A2" s="57" t="e" cm="1" vm="1">
        <f t="array" ref="A2">_xlfn._xlws.FILTER(Data!A1:A120,Data!A1:A120&lt;&gt;"")</f>
        <v>#VALUE!</v>
      </c>
      <c r="B2" s="22"/>
      <c r="C2" s="22"/>
      <c r="D2" s="22"/>
      <c r="E2" s="22"/>
      <c r="F2" s="61" t="e" cm="1" vm="1">
        <f t="array" ref="F2">_xlfn._xlws.FILTER(Data!B1:B120,Data!B1:B120&lt;&gt;"")</f>
        <v>#VALUE!</v>
      </c>
      <c r="G2" s="23"/>
      <c r="H2" s="23"/>
      <c r="I2" s="23"/>
      <c r="J2" s="23"/>
      <c r="K2" s="65" t="e" cm="1" vm="1">
        <f t="array" ref="K2">_xlfn._xlws.FILTER(Data!C1:C120,Data!C1:C120&lt;&gt;"")</f>
        <v>#VALUE!</v>
      </c>
      <c r="L2" s="24"/>
      <c r="M2" s="24"/>
      <c r="N2" s="24"/>
      <c r="O2" s="24"/>
      <c r="P2" s="69" t="e" cm="1" vm="1">
        <f t="array" ref="P2">_xlfn._xlws.FILTER(Data!D1:D120,Data!D1:D120&lt;&gt;"")</f>
        <v>#VALUE!</v>
      </c>
      <c r="Q2" s="25"/>
      <c r="R2" s="25"/>
      <c r="S2" s="25"/>
      <c r="T2" s="25"/>
      <c r="U2" s="73" t="e" cm="1" vm="1">
        <f t="array" ref="U2">_xlfn._xlws.FILTER(Data!E1:E120,Data!E1:E120&lt;&gt;"")</f>
        <v>#VALUE!</v>
      </c>
      <c r="V2" s="32"/>
      <c r="W2" s="32"/>
      <c r="X2" s="32"/>
      <c r="Y2" s="32"/>
    </row>
    <row r="3" spans="1:25" s="26" customFormat="1" ht="16.5" thickBot="1" x14ac:dyDescent="0.4">
      <c r="A3" s="57"/>
      <c r="B3" s="22"/>
      <c r="C3" s="22"/>
      <c r="D3" s="22"/>
      <c r="E3" s="22"/>
      <c r="F3" s="61"/>
      <c r="G3" s="23"/>
      <c r="H3" s="23"/>
      <c r="I3" s="23"/>
      <c r="J3" s="23"/>
      <c r="K3" s="65"/>
      <c r="L3" s="24"/>
      <c r="M3" s="24"/>
      <c r="N3" s="24"/>
      <c r="O3" s="24"/>
      <c r="P3" s="69"/>
      <c r="Q3" s="25"/>
      <c r="R3" s="25"/>
      <c r="S3" s="25"/>
      <c r="T3" s="25"/>
      <c r="U3" s="73"/>
      <c r="V3" s="32"/>
      <c r="W3" s="32"/>
      <c r="X3" s="32"/>
      <c r="Y3" s="32"/>
    </row>
    <row r="4" spans="1:25" s="26" customFormat="1" ht="93.75" customHeight="1" thickBot="1" x14ac:dyDescent="0.4">
      <c r="A4" s="57"/>
      <c r="B4" s="22"/>
      <c r="C4" s="22"/>
      <c r="D4" s="22"/>
      <c r="E4" s="22"/>
      <c r="F4" s="61"/>
      <c r="G4" s="23"/>
      <c r="H4" s="23"/>
      <c r="I4" s="23"/>
      <c r="J4" s="23"/>
      <c r="K4" s="65"/>
      <c r="L4" s="24"/>
      <c r="M4" s="24"/>
      <c r="N4" s="24"/>
      <c r="O4" s="24"/>
      <c r="P4" s="69"/>
      <c r="Q4" s="25"/>
      <c r="R4" s="25"/>
      <c r="S4" s="25"/>
      <c r="T4" s="25"/>
      <c r="U4" s="73"/>
      <c r="V4" s="32"/>
      <c r="W4" s="32"/>
      <c r="X4" s="32"/>
      <c r="Y4" s="32"/>
    </row>
    <row r="5" spans="1:25" s="26" customFormat="1" ht="81.75" customHeight="1" thickBot="1" x14ac:dyDescent="0.4">
      <c r="A5" s="57"/>
      <c r="B5" s="22"/>
      <c r="C5" s="22"/>
      <c r="D5" s="22"/>
      <c r="E5" s="22"/>
      <c r="F5" s="61"/>
      <c r="G5" s="23"/>
      <c r="H5" s="23"/>
      <c r="I5" s="23"/>
      <c r="J5" s="23"/>
      <c r="K5" s="65"/>
      <c r="L5" s="24"/>
      <c r="M5" s="24"/>
      <c r="N5" s="24"/>
      <c r="O5" s="24"/>
      <c r="P5" s="69"/>
      <c r="Q5" s="25"/>
      <c r="R5" s="25"/>
      <c r="S5" s="25"/>
      <c r="T5" s="25"/>
      <c r="U5" s="73"/>
      <c r="V5" s="32"/>
      <c r="W5" s="32"/>
      <c r="X5" s="32"/>
      <c r="Y5" s="32"/>
    </row>
    <row r="6" spans="1:25" s="26" customFormat="1" ht="122.25" customHeight="1" thickBot="1" x14ac:dyDescent="0.4">
      <c r="A6" s="57"/>
      <c r="B6" s="22"/>
      <c r="C6" s="22"/>
      <c r="D6" s="22"/>
      <c r="E6" s="22"/>
      <c r="F6" s="61"/>
      <c r="G6" s="23"/>
      <c r="H6" s="23"/>
      <c r="I6" s="23"/>
      <c r="J6" s="23"/>
      <c r="K6" s="65"/>
      <c r="L6" s="24"/>
      <c r="M6" s="24"/>
      <c r="N6" s="24"/>
      <c r="O6" s="24"/>
      <c r="P6" s="69"/>
      <c r="Q6" s="25"/>
      <c r="R6" s="25"/>
      <c r="S6" s="25"/>
      <c r="T6" s="25"/>
      <c r="U6" s="73"/>
      <c r="V6" s="32"/>
      <c r="W6" s="32"/>
      <c r="X6" s="32"/>
      <c r="Y6" s="32"/>
    </row>
    <row r="7" spans="1:25" s="26" customFormat="1" ht="96.75" customHeight="1" thickBot="1" x14ac:dyDescent="0.4">
      <c r="A7" s="57"/>
      <c r="B7" s="22"/>
      <c r="C7" s="22"/>
      <c r="D7" s="22"/>
      <c r="E7" s="22"/>
      <c r="F7" s="61"/>
      <c r="G7" s="23"/>
      <c r="H7" s="23"/>
      <c r="I7" s="23"/>
      <c r="J7" s="23"/>
      <c r="K7" s="65"/>
      <c r="L7" s="24"/>
      <c r="M7" s="24"/>
      <c r="N7" s="24"/>
      <c r="O7" s="24"/>
      <c r="P7" s="69"/>
      <c r="Q7" s="25"/>
      <c r="R7" s="25"/>
      <c r="S7" s="25"/>
      <c r="T7" s="25"/>
      <c r="U7" s="73"/>
      <c r="V7" s="32"/>
      <c r="W7" s="32"/>
      <c r="X7" s="32"/>
      <c r="Y7" s="32"/>
    </row>
    <row r="8" spans="1:25" s="26" customFormat="1" ht="117" customHeight="1" thickBot="1" x14ac:dyDescent="0.4">
      <c r="A8" s="57"/>
      <c r="B8" s="22"/>
      <c r="C8" s="22"/>
      <c r="D8" s="22"/>
      <c r="E8" s="22"/>
      <c r="F8" s="61"/>
      <c r="G8" s="23"/>
      <c r="H8" s="23"/>
      <c r="I8" s="23"/>
      <c r="J8" s="23"/>
      <c r="K8" s="65"/>
      <c r="L8" s="24"/>
      <c r="M8" s="24"/>
      <c r="N8" s="24"/>
      <c r="O8" s="24"/>
      <c r="P8" s="69"/>
      <c r="Q8" s="25"/>
      <c r="R8" s="25"/>
      <c r="S8" s="25"/>
      <c r="T8" s="25"/>
      <c r="U8" s="73"/>
      <c r="V8" s="32"/>
      <c r="W8" s="32"/>
      <c r="X8" s="32"/>
      <c r="Y8" s="32"/>
    </row>
    <row r="9" spans="1:25" s="26" customFormat="1" ht="81.650000000000006" customHeight="1" thickBot="1" x14ac:dyDescent="0.4">
      <c r="A9" s="57"/>
      <c r="B9" s="22"/>
      <c r="C9" s="22"/>
      <c r="D9" s="22"/>
      <c r="E9" s="22"/>
      <c r="F9" s="61"/>
      <c r="G9" s="23"/>
      <c r="H9" s="23"/>
      <c r="I9" s="23"/>
      <c r="J9" s="23"/>
      <c r="K9" s="65"/>
      <c r="L9" s="24"/>
      <c r="M9" s="24"/>
      <c r="N9" s="24"/>
      <c r="O9" s="24"/>
      <c r="P9" s="69"/>
      <c r="Q9" s="25"/>
      <c r="R9" s="25"/>
      <c r="S9" s="25"/>
      <c r="T9" s="25"/>
      <c r="U9" s="73"/>
      <c r="V9" s="32"/>
      <c r="W9" s="32"/>
      <c r="X9" s="32"/>
      <c r="Y9" s="32"/>
    </row>
    <row r="10" spans="1:25" s="26" customFormat="1" ht="76.5" customHeight="1" thickBot="1" x14ac:dyDescent="0.4">
      <c r="A10" s="57"/>
      <c r="B10" s="22"/>
      <c r="C10" s="22"/>
      <c r="D10" s="22"/>
      <c r="E10" s="22"/>
      <c r="F10" s="61"/>
      <c r="G10" s="23"/>
      <c r="H10" s="23"/>
      <c r="I10" s="23"/>
      <c r="J10" s="23"/>
      <c r="K10" s="65"/>
      <c r="L10" s="24"/>
      <c r="M10" s="24"/>
      <c r="N10" s="24"/>
      <c r="O10" s="24"/>
      <c r="P10" s="69"/>
      <c r="Q10" s="25"/>
      <c r="R10" s="25"/>
      <c r="S10" s="25"/>
      <c r="T10" s="25"/>
      <c r="U10" s="73"/>
      <c r="V10" s="32"/>
      <c r="W10" s="32"/>
      <c r="X10" s="32"/>
      <c r="Y10" s="32"/>
    </row>
    <row r="11" spans="1:25" s="26" customFormat="1" ht="16.5" thickBot="1" x14ac:dyDescent="0.4">
      <c r="A11" s="57"/>
      <c r="B11" s="22"/>
      <c r="C11" s="22"/>
      <c r="D11" s="22"/>
      <c r="E11" s="22"/>
      <c r="F11" s="61"/>
      <c r="G11" s="23"/>
      <c r="H11" s="23"/>
      <c r="I11" s="23"/>
      <c r="J11" s="23"/>
      <c r="K11" s="65"/>
      <c r="L11" s="24"/>
      <c r="M11" s="24"/>
      <c r="N11" s="24"/>
      <c r="O11" s="24"/>
      <c r="P11" s="69"/>
      <c r="Q11" s="25"/>
      <c r="R11" s="25"/>
      <c r="S11" s="25"/>
      <c r="T11" s="25"/>
      <c r="U11" s="73"/>
      <c r="V11" s="32"/>
      <c r="W11" s="32"/>
      <c r="X11" s="32"/>
      <c r="Y11" s="32"/>
    </row>
    <row r="12" spans="1:25" s="26" customFormat="1" ht="129" customHeight="1" thickBot="1" x14ac:dyDescent="0.4">
      <c r="A12" s="57"/>
      <c r="B12" s="22"/>
      <c r="C12" s="22"/>
      <c r="D12" s="22"/>
      <c r="E12" s="22"/>
      <c r="F12" s="61"/>
      <c r="G12" s="23"/>
      <c r="H12" s="23"/>
      <c r="I12" s="23"/>
      <c r="J12" s="23"/>
      <c r="K12" s="65"/>
      <c r="L12" s="24"/>
      <c r="M12" s="24"/>
      <c r="N12" s="24"/>
      <c r="O12" s="24"/>
      <c r="P12" s="69"/>
      <c r="Q12" s="25"/>
      <c r="R12" s="25"/>
      <c r="S12" s="25"/>
      <c r="T12" s="25"/>
      <c r="U12" s="73"/>
      <c r="V12" s="32"/>
      <c r="W12" s="32"/>
      <c r="X12" s="32"/>
      <c r="Y12" s="32"/>
    </row>
    <row r="13" spans="1:25" s="26" customFormat="1" ht="92.15" customHeight="1" thickBot="1" x14ac:dyDescent="0.4">
      <c r="A13" s="57"/>
      <c r="B13" s="22"/>
      <c r="C13" s="22"/>
      <c r="D13" s="22"/>
      <c r="E13" s="22"/>
      <c r="F13" s="61"/>
      <c r="G13" s="23"/>
      <c r="H13" s="23"/>
      <c r="I13" s="23"/>
      <c r="J13" s="23"/>
      <c r="K13" s="65"/>
      <c r="L13" s="24"/>
      <c r="M13" s="24"/>
      <c r="N13" s="24"/>
      <c r="O13" s="24"/>
      <c r="P13" s="69"/>
      <c r="Q13" s="25"/>
      <c r="R13" s="25"/>
      <c r="S13" s="25"/>
      <c r="T13" s="25"/>
      <c r="U13" s="73"/>
      <c r="V13" s="32"/>
      <c r="W13" s="32"/>
      <c r="X13" s="32"/>
      <c r="Y13" s="32"/>
    </row>
    <row r="14" spans="1:25" s="26" customFormat="1" ht="83.5" customHeight="1" thickBot="1" x14ac:dyDescent="0.4">
      <c r="A14" s="57"/>
      <c r="B14" s="22"/>
      <c r="C14" s="22"/>
      <c r="D14" s="22"/>
      <c r="E14" s="22"/>
      <c r="F14" s="61"/>
      <c r="G14" s="23"/>
      <c r="H14" s="23"/>
      <c r="I14" s="23"/>
      <c r="J14" s="23"/>
      <c r="K14" s="65"/>
      <c r="L14" s="24"/>
      <c r="M14" s="24"/>
      <c r="N14" s="24"/>
      <c r="O14" s="24"/>
      <c r="P14" s="69"/>
      <c r="Q14" s="25"/>
      <c r="R14" s="25"/>
      <c r="S14" s="25"/>
      <c r="T14" s="25"/>
      <c r="U14" s="73"/>
      <c r="V14" s="32"/>
      <c r="W14" s="32"/>
      <c r="X14" s="32"/>
      <c r="Y14" s="32"/>
    </row>
    <row r="15" spans="1:25" s="26" customFormat="1" ht="99" customHeight="1" thickBot="1" x14ac:dyDescent="0.4">
      <c r="A15" s="57"/>
      <c r="B15" s="22"/>
      <c r="C15" s="22"/>
      <c r="D15" s="22"/>
      <c r="E15" s="22"/>
      <c r="F15" s="61"/>
      <c r="G15" s="23"/>
      <c r="H15" s="23"/>
      <c r="I15" s="23"/>
      <c r="J15" s="23"/>
      <c r="K15" s="65"/>
      <c r="L15" s="24"/>
      <c r="M15" s="24"/>
      <c r="N15" s="24"/>
      <c r="O15" s="24"/>
      <c r="P15" s="69"/>
      <c r="Q15" s="25"/>
      <c r="R15" s="25"/>
      <c r="S15" s="25"/>
      <c r="T15" s="25"/>
      <c r="U15" s="73"/>
      <c r="V15" s="32"/>
      <c r="W15" s="32"/>
      <c r="X15" s="32"/>
      <c r="Y15" s="32"/>
    </row>
    <row r="16" spans="1:25" s="26" customFormat="1" ht="102" customHeight="1" thickBot="1" x14ac:dyDescent="0.4">
      <c r="A16" s="57"/>
      <c r="B16" s="22"/>
      <c r="C16" s="22"/>
      <c r="D16" s="22"/>
      <c r="E16" s="22"/>
      <c r="F16" s="61"/>
      <c r="G16" s="23"/>
      <c r="H16" s="23"/>
      <c r="I16" s="23"/>
      <c r="J16" s="23"/>
      <c r="K16" s="65"/>
      <c r="L16" s="24"/>
      <c r="M16" s="24"/>
      <c r="N16" s="24"/>
      <c r="O16" s="24"/>
      <c r="P16" s="69"/>
      <c r="Q16" s="25"/>
      <c r="R16" s="25"/>
      <c r="S16" s="25"/>
      <c r="T16" s="25"/>
      <c r="U16" s="73"/>
      <c r="V16" s="32"/>
      <c r="W16" s="32"/>
      <c r="X16" s="32"/>
      <c r="Y16" s="32"/>
    </row>
    <row r="17" spans="1:25" s="26" customFormat="1" ht="131.5" customHeight="1" thickBot="1" x14ac:dyDescent="0.4">
      <c r="A17" s="57"/>
      <c r="B17" s="22"/>
      <c r="C17" s="22"/>
      <c r="D17" s="22"/>
      <c r="E17" s="22"/>
      <c r="F17" s="61"/>
      <c r="G17" s="23"/>
      <c r="H17" s="23"/>
      <c r="I17" s="23"/>
      <c r="J17" s="23"/>
      <c r="K17" s="65"/>
      <c r="L17" s="24"/>
      <c r="M17" s="24"/>
      <c r="N17" s="24"/>
      <c r="O17" s="24"/>
      <c r="P17" s="69"/>
      <c r="Q17" s="25"/>
      <c r="R17" s="25"/>
      <c r="S17" s="25"/>
      <c r="T17" s="25"/>
      <c r="U17" s="73"/>
      <c r="V17" s="32"/>
      <c r="W17" s="32"/>
      <c r="X17" s="32"/>
      <c r="Y17" s="32"/>
    </row>
    <row r="18" spans="1:25" s="26" customFormat="1" ht="113.5" customHeight="1" thickBot="1" x14ac:dyDescent="0.4">
      <c r="A18" s="57"/>
      <c r="B18" s="22"/>
      <c r="C18" s="22"/>
      <c r="D18" s="22"/>
      <c r="E18" s="22"/>
      <c r="F18" s="61"/>
      <c r="G18" s="23"/>
      <c r="H18" s="23"/>
      <c r="I18" s="23"/>
      <c r="J18" s="23"/>
      <c r="K18" s="65"/>
      <c r="L18" s="24"/>
      <c r="M18" s="24"/>
      <c r="N18" s="24"/>
      <c r="O18" s="24"/>
      <c r="P18" s="69"/>
      <c r="Q18" s="25"/>
      <c r="R18" s="25"/>
      <c r="S18" s="25"/>
      <c r="T18" s="25"/>
      <c r="U18" s="73"/>
      <c r="V18" s="32"/>
      <c r="W18" s="32"/>
      <c r="X18" s="32"/>
      <c r="Y18" s="32"/>
    </row>
    <row r="19" spans="1:25" s="26" customFormat="1" ht="156.65" customHeight="1" thickBot="1" x14ac:dyDescent="0.4">
      <c r="A19" s="57"/>
      <c r="B19" s="22"/>
      <c r="C19" s="22"/>
      <c r="D19" s="22"/>
      <c r="E19" s="22"/>
      <c r="F19" s="61"/>
      <c r="G19" s="23"/>
      <c r="H19" s="23"/>
      <c r="I19" s="23"/>
      <c r="J19" s="23"/>
      <c r="K19" s="65"/>
      <c r="L19" s="24"/>
      <c r="M19" s="24"/>
      <c r="N19" s="24"/>
      <c r="O19" s="24"/>
      <c r="P19" s="69"/>
      <c r="Q19" s="25"/>
      <c r="R19" s="25"/>
      <c r="S19" s="25"/>
      <c r="T19" s="25"/>
      <c r="U19" s="73"/>
      <c r="V19" s="32"/>
      <c r="W19" s="32"/>
      <c r="X19" s="32"/>
      <c r="Y19" s="32"/>
    </row>
    <row r="20" spans="1:25" s="26" customFormat="1" ht="127" customHeight="1" thickBot="1" x14ac:dyDescent="0.4">
      <c r="A20" s="57"/>
      <c r="B20" s="22"/>
      <c r="C20" s="22"/>
      <c r="D20" s="22"/>
      <c r="E20" s="22"/>
      <c r="F20" s="61"/>
      <c r="G20" s="23"/>
      <c r="H20" s="23"/>
      <c r="I20" s="23"/>
      <c r="J20" s="23"/>
      <c r="K20" s="65"/>
      <c r="L20" s="24"/>
      <c r="M20" s="24"/>
      <c r="N20" s="24"/>
      <c r="O20" s="24"/>
      <c r="P20" s="69"/>
      <c r="Q20" s="25"/>
      <c r="R20" s="25"/>
      <c r="S20" s="25"/>
      <c r="T20" s="25"/>
      <c r="U20" s="73"/>
      <c r="V20" s="32"/>
      <c r="W20" s="32"/>
      <c r="X20" s="32"/>
      <c r="Y20" s="32"/>
    </row>
    <row r="21" spans="1:25" s="26" customFormat="1" ht="129" customHeight="1" thickBot="1" x14ac:dyDescent="0.4">
      <c r="A21" s="57"/>
      <c r="B21" s="22"/>
      <c r="C21" s="22"/>
      <c r="D21" s="22"/>
      <c r="E21" s="22"/>
      <c r="F21" s="61"/>
      <c r="G21" s="23"/>
      <c r="H21" s="23"/>
      <c r="I21" s="23"/>
      <c r="J21" s="23"/>
      <c r="K21" s="65"/>
      <c r="L21" s="24"/>
      <c r="M21" s="24"/>
      <c r="N21" s="24"/>
      <c r="O21" s="24"/>
      <c r="P21" s="69"/>
      <c r="Q21" s="25"/>
      <c r="R21" s="25"/>
      <c r="S21" s="25"/>
      <c r="T21" s="25"/>
      <c r="U21" s="73"/>
      <c r="V21" s="32"/>
      <c r="W21" s="32"/>
      <c r="X21" s="32"/>
      <c r="Y21" s="32"/>
    </row>
    <row r="22" spans="1:25" s="26" customFormat="1" ht="103.5" customHeight="1" thickBot="1" x14ac:dyDescent="0.4">
      <c r="A22" s="57"/>
      <c r="B22" s="22"/>
      <c r="C22" s="22"/>
      <c r="D22" s="22"/>
      <c r="E22" s="22"/>
      <c r="F22" s="61"/>
      <c r="G22" s="23"/>
      <c r="H22" s="23"/>
      <c r="I22" s="23"/>
      <c r="J22" s="23"/>
      <c r="K22" s="65"/>
      <c r="L22" s="24"/>
      <c r="M22" s="24"/>
      <c r="N22" s="24"/>
      <c r="O22" s="24"/>
      <c r="P22" s="69"/>
      <c r="Q22" s="25"/>
      <c r="R22" s="25"/>
      <c r="S22" s="25"/>
      <c r="T22" s="25"/>
      <c r="U22" s="73"/>
      <c r="V22" s="32"/>
      <c r="W22" s="32"/>
      <c r="X22" s="32"/>
      <c r="Y22" s="32"/>
    </row>
    <row r="23" spans="1:25" s="26" customFormat="1" ht="115.5" customHeight="1" thickBot="1" x14ac:dyDescent="0.4">
      <c r="A23" s="57"/>
      <c r="B23" s="22"/>
      <c r="C23" s="22"/>
      <c r="D23" s="22"/>
      <c r="E23" s="22"/>
      <c r="F23" s="61"/>
      <c r="G23" s="23"/>
      <c r="H23" s="23"/>
      <c r="I23" s="23"/>
      <c r="J23" s="23"/>
      <c r="K23" s="65"/>
      <c r="L23" s="24"/>
      <c r="M23" s="24"/>
      <c r="N23" s="24"/>
      <c r="O23" s="24"/>
      <c r="P23" s="69"/>
      <c r="Q23" s="25"/>
      <c r="R23" s="25"/>
      <c r="S23" s="25"/>
      <c r="T23" s="25"/>
      <c r="U23" s="73"/>
      <c r="V23" s="32"/>
      <c r="W23" s="32"/>
      <c r="X23" s="32"/>
      <c r="Y23" s="32"/>
    </row>
    <row r="24" spans="1:25" s="26" customFormat="1" ht="89.5" customHeight="1" thickBot="1" x14ac:dyDescent="0.4">
      <c r="A24" s="57"/>
      <c r="B24" s="22"/>
      <c r="C24" s="22"/>
      <c r="D24" s="22"/>
      <c r="E24" s="22"/>
      <c r="F24" s="61"/>
      <c r="G24" s="23"/>
      <c r="H24" s="23"/>
      <c r="I24" s="23"/>
      <c r="J24" s="23"/>
      <c r="K24" s="65"/>
      <c r="L24" s="24"/>
      <c r="M24" s="24"/>
      <c r="N24" s="24"/>
      <c r="O24" s="24"/>
      <c r="P24" s="69"/>
      <c r="Q24" s="25"/>
      <c r="R24" s="25"/>
      <c r="S24" s="25"/>
      <c r="T24" s="25"/>
      <c r="U24" s="73"/>
      <c r="V24" s="32"/>
      <c r="W24" s="32"/>
      <c r="X24" s="32"/>
      <c r="Y24" s="32"/>
    </row>
    <row r="25" spans="1:25" s="26" customFormat="1" ht="118.5" customHeight="1" thickBot="1" x14ac:dyDescent="0.4">
      <c r="A25" s="57"/>
      <c r="B25" s="22"/>
      <c r="C25" s="22"/>
      <c r="D25" s="22"/>
      <c r="E25" s="22"/>
      <c r="F25" s="61"/>
      <c r="G25" s="23"/>
      <c r="H25" s="23"/>
      <c r="I25" s="23"/>
      <c r="J25" s="23"/>
      <c r="K25" s="65"/>
      <c r="L25" s="24"/>
      <c r="M25" s="24"/>
      <c r="N25" s="24"/>
      <c r="O25" s="24"/>
      <c r="P25" s="69"/>
      <c r="Q25" s="25"/>
      <c r="R25" s="25"/>
      <c r="S25" s="25"/>
      <c r="T25" s="25"/>
      <c r="U25" s="73"/>
      <c r="V25" s="32"/>
      <c r="W25" s="32"/>
      <c r="X25" s="32"/>
      <c r="Y25" s="32"/>
    </row>
    <row r="26" spans="1:25" s="30" customFormat="1" ht="85" customHeight="1" x14ac:dyDescent="0.35">
      <c r="A26" s="58"/>
      <c r="B26" s="14"/>
      <c r="C26" s="14"/>
      <c r="D26" s="14"/>
      <c r="E26" s="14"/>
      <c r="F26" s="62"/>
      <c r="G26" s="27"/>
      <c r="H26" s="27"/>
      <c r="I26" s="27"/>
      <c r="J26" s="27"/>
      <c r="K26" s="66"/>
      <c r="L26" s="28"/>
      <c r="M26" s="28"/>
      <c r="N26" s="28"/>
      <c r="O26" s="28"/>
      <c r="P26" s="70"/>
      <c r="Q26" s="29"/>
      <c r="R26" s="29"/>
      <c r="S26" s="29"/>
      <c r="T26" s="29"/>
      <c r="U26" s="74"/>
      <c r="V26" s="33"/>
      <c r="W26" s="33"/>
      <c r="X26" s="33"/>
      <c r="Y26" s="33"/>
    </row>
    <row r="27" spans="1:25" s="30" customFormat="1" ht="84" customHeight="1" x14ac:dyDescent="0.35">
      <c r="A27" s="58"/>
      <c r="B27" s="14"/>
      <c r="C27" s="14"/>
      <c r="D27" s="14"/>
      <c r="E27" s="14"/>
      <c r="F27" s="62"/>
      <c r="G27" s="27"/>
      <c r="H27" s="27"/>
      <c r="I27" s="27"/>
      <c r="J27" s="27"/>
      <c r="K27" s="66"/>
      <c r="L27" s="28"/>
      <c r="M27" s="28"/>
      <c r="N27" s="28"/>
      <c r="O27" s="28"/>
      <c r="P27" s="70"/>
      <c r="Q27" s="29"/>
      <c r="R27" s="29"/>
      <c r="S27" s="29"/>
      <c r="T27" s="29"/>
      <c r="U27" s="74"/>
      <c r="V27" s="33"/>
      <c r="W27" s="33"/>
      <c r="X27" s="33"/>
      <c r="Y27" s="33"/>
    </row>
    <row r="28" spans="1:25" s="30" customFormat="1" ht="16" x14ac:dyDescent="0.35">
      <c r="A28" s="58"/>
      <c r="B28" s="14"/>
      <c r="C28" s="14"/>
      <c r="D28" s="14"/>
      <c r="E28" s="14"/>
      <c r="F28" s="62"/>
      <c r="G28" s="27"/>
      <c r="H28" s="27"/>
      <c r="I28" s="27"/>
      <c r="J28" s="27"/>
      <c r="K28" s="66"/>
      <c r="L28" s="28"/>
      <c r="M28" s="28"/>
      <c r="N28" s="28"/>
      <c r="O28" s="28"/>
      <c r="P28" s="70"/>
      <c r="Q28" s="29"/>
      <c r="R28" s="29"/>
      <c r="S28" s="29"/>
      <c r="T28" s="29"/>
      <c r="U28" s="74"/>
      <c r="V28" s="33"/>
      <c r="W28" s="33"/>
      <c r="X28" s="33"/>
      <c r="Y28" s="33"/>
    </row>
    <row r="29" spans="1:25" s="30" customFormat="1" ht="16" x14ac:dyDescent="0.35">
      <c r="A29" s="58"/>
      <c r="B29" s="14"/>
      <c r="C29" s="14"/>
      <c r="D29" s="14"/>
      <c r="E29" s="14"/>
      <c r="F29" s="62"/>
      <c r="G29" s="27"/>
      <c r="H29" s="27"/>
      <c r="I29" s="27"/>
      <c r="J29" s="27"/>
      <c r="K29" s="66"/>
      <c r="L29" s="28"/>
      <c r="M29" s="28"/>
      <c r="N29" s="28"/>
      <c r="O29" s="28"/>
      <c r="P29" s="70"/>
      <c r="Q29" s="29"/>
      <c r="R29" s="29"/>
      <c r="S29" s="29"/>
      <c r="T29" s="29"/>
      <c r="U29" s="74"/>
      <c r="V29" s="33"/>
      <c r="W29" s="33"/>
      <c r="X29" s="33"/>
      <c r="Y29" s="33"/>
    </row>
    <row r="30" spans="1:25" s="30" customFormat="1" ht="16" x14ac:dyDescent="0.35">
      <c r="A30" s="58"/>
      <c r="B30" s="14"/>
      <c r="C30" s="14"/>
      <c r="D30" s="14"/>
      <c r="E30" s="14"/>
      <c r="F30" s="62"/>
      <c r="G30" s="27"/>
      <c r="H30" s="27"/>
      <c r="I30" s="27"/>
      <c r="J30" s="27"/>
      <c r="K30" s="66"/>
      <c r="L30" s="28"/>
      <c r="M30" s="28"/>
      <c r="N30" s="28"/>
      <c r="O30" s="28"/>
      <c r="P30" s="70"/>
      <c r="Q30" s="29"/>
      <c r="R30" s="29"/>
      <c r="S30" s="29"/>
      <c r="T30" s="29"/>
      <c r="U30" s="74"/>
      <c r="V30" s="33"/>
      <c r="W30" s="33"/>
      <c r="X30" s="33"/>
      <c r="Y30" s="33"/>
    </row>
    <row r="31" spans="1:25" s="30" customFormat="1" ht="16" x14ac:dyDescent="0.35">
      <c r="A31" s="58"/>
      <c r="B31" s="14"/>
      <c r="C31" s="14"/>
      <c r="D31" s="14"/>
      <c r="E31" s="14"/>
      <c r="F31" s="62"/>
      <c r="G31" s="27"/>
      <c r="H31" s="27"/>
      <c r="I31" s="27"/>
      <c r="J31" s="27"/>
      <c r="K31" s="66"/>
      <c r="L31" s="28"/>
      <c r="M31" s="28"/>
      <c r="N31" s="28"/>
      <c r="O31" s="28"/>
      <c r="P31" s="70"/>
      <c r="Q31" s="29"/>
      <c r="R31" s="29"/>
      <c r="S31" s="29"/>
      <c r="T31" s="29"/>
      <c r="U31" s="74"/>
      <c r="V31" s="33"/>
      <c r="W31" s="33"/>
      <c r="X31" s="33"/>
      <c r="Y31" s="33"/>
    </row>
    <row r="32" spans="1:25" s="30" customFormat="1" ht="16" x14ac:dyDescent="0.35">
      <c r="A32" s="58"/>
      <c r="B32" s="14"/>
      <c r="C32" s="14"/>
      <c r="D32" s="14"/>
      <c r="E32" s="14"/>
      <c r="F32" s="62"/>
      <c r="G32" s="27"/>
      <c r="H32" s="27"/>
      <c r="I32" s="27"/>
      <c r="J32" s="27"/>
      <c r="K32" s="66"/>
      <c r="L32" s="28"/>
      <c r="M32" s="28"/>
      <c r="N32" s="28"/>
      <c r="O32" s="28"/>
      <c r="P32" s="70"/>
      <c r="Q32" s="29"/>
      <c r="R32" s="29"/>
      <c r="S32" s="29"/>
      <c r="T32" s="29"/>
      <c r="U32" s="74"/>
      <c r="V32" s="33"/>
      <c r="W32" s="33"/>
      <c r="X32" s="33"/>
      <c r="Y32" s="33"/>
    </row>
    <row r="33" spans="1:25" s="30" customFormat="1" ht="16" x14ac:dyDescent="0.35">
      <c r="A33" s="58"/>
      <c r="B33" s="14"/>
      <c r="C33" s="14"/>
      <c r="D33" s="14"/>
      <c r="E33" s="14"/>
      <c r="F33" s="62"/>
      <c r="G33" s="27"/>
      <c r="H33" s="27"/>
      <c r="I33" s="27"/>
      <c r="J33" s="27"/>
      <c r="K33" s="66"/>
      <c r="L33" s="28"/>
      <c r="M33" s="28"/>
      <c r="N33" s="28"/>
      <c r="O33" s="28"/>
      <c r="P33" s="70"/>
      <c r="Q33" s="29"/>
      <c r="R33" s="29"/>
      <c r="S33" s="29"/>
      <c r="T33" s="29"/>
      <c r="U33" s="74"/>
      <c r="V33" s="33"/>
      <c r="W33" s="33"/>
      <c r="X33" s="33"/>
      <c r="Y33" s="33"/>
    </row>
    <row r="34" spans="1:25" s="30" customFormat="1" ht="16" x14ac:dyDescent="0.35">
      <c r="A34" s="58"/>
      <c r="B34" s="14"/>
      <c r="C34" s="14"/>
      <c r="D34" s="14"/>
      <c r="E34" s="14"/>
      <c r="F34" s="62"/>
      <c r="G34" s="27"/>
      <c r="H34" s="27"/>
      <c r="I34" s="27"/>
      <c r="J34" s="27"/>
      <c r="K34" s="66"/>
      <c r="L34" s="28"/>
      <c r="M34" s="28"/>
      <c r="N34" s="28"/>
      <c r="O34" s="28"/>
      <c r="P34" s="70"/>
      <c r="Q34" s="29"/>
      <c r="R34" s="29"/>
      <c r="S34" s="29"/>
      <c r="T34" s="29"/>
      <c r="U34" s="74"/>
      <c r="V34" s="33"/>
      <c r="W34" s="33"/>
      <c r="X34" s="33"/>
      <c r="Y34" s="33"/>
    </row>
    <row r="35" spans="1:25" s="30" customFormat="1" ht="16" x14ac:dyDescent="0.35">
      <c r="A35" s="58"/>
      <c r="B35" s="14"/>
      <c r="C35" s="14"/>
      <c r="D35" s="14"/>
      <c r="E35" s="14"/>
      <c r="F35" s="62"/>
      <c r="G35" s="27"/>
      <c r="H35" s="27"/>
      <c r="I35" s="27"/>
      <c r="J35" s="27"/>
      <c r="K35" s="66"/>
      <c r="L35" s="28"/>
      <c r="M35" s="28"/>
      <c r="N35" s="28"/>
      <c r="O35" s="28"/>
      <c r="P35" s="70"/>
      <c r="Q35" s="29"/>
      <c r="R35" s="29"/>
      <c r="S35" s="29"/>
      <c r="T35" s="29"/>
      <c r="U35" s="74"/>
      <c r="V35" s="33"/>
      <c r="W35" s="33"/>
      <c r="X35" s="33"/>
      <c r="Y35" s="33"/>
    </row>
    <row r="36" spans="1:25" s="30" customFormat="1" ht="16" x14ac:dyDescent="0.35">
      <c r="A36" s="58"/>
      <c r="B36" s="14"/>
      <c r="C36" s="14"/>
      <c r="D36" s="14"/>
      <c r="E36" s="14"/>
      <c r="F36" s="62"/>
      <c r="G36" s="27"/>
      <c r="H36" s="27"/>
      <c r="I36" s="27"/>
      <c r="J36" s="27"/>
      <c r="K36" s="66"/>
      <c r="L36" s="28"/>
      <c r="M36" s="28"/>
      <c r="N36" s="28"/>
      <c r="O36" s="28"/>
      <c r="P36" s="70"/>
      <c r="Q36" s="29"/>
      <c r="R36" s="29"/>
      <c r="S36" s="29"/>
      <c r="T36" s="29"/>
      <c r="U36" s="74"/>
      <c r="V36" s="33"/>
      <c r="W36" s="33"/>
      <c r="X36" s="33"/>
      <c r="Y36" s="33"/>
    </row>
    <row r="37" spans="1:25" s="30" customFormat="1" ht="16" x14ac:dyDescent="0.35">
      <c r="A37" s="58"/>
      <c r="B37" s="14"/>
      <c r="C37" s="14"/>
      <c r="D37" s="14"/>
      <c r="E37" s="14"/>
      <c r="F37" s="62"/>
      <c r="G37" s="27"/>
      <c r="H37" s="27"/>
      <c r="I37" s="27"/>
      <c r="J37" s="27"/>
      <c r="K37" s="66"/>
      <c r="L37" s="28"/>
      <c r="M37" s="28"/>
      <c r="N37" s="28"/>
      <c r="O37" s="28"/>
      <c r="P37" s="70"/>
      <c r="Q37" s="29"/>
      <c r="R37" s="29"/>
      <c r="S37" s="29"/>
      <c r="T37" s="29"/>
      <c r="U37" s="74"/>
      <c r="V37" s="33"/>
      <c r="W37" s="33"/>
      <c r="X37" s="33"/>
      <c r="Y37" s="33"/>
    </row>
    <row r="38" spans="1:25" s="30" customFormat="1" ht="16" x14ac:dyDescent="0.35">
      <c r="A38" s="58"/>
      <c r="B38" s="14"/>
      <c r="C38" s="14"/>
      <c r="D38" s="14"/>
      <c r="E38" s="14"/>
      <c r="F38" s="62"/>
      <c r="G38" s="27"/>
      <c r="H38" s="27"/>
      <c r="I38" s="27"/>
      <c r="J38" s="27"/>
      <c r="K38" s="66"/>
      <c r="L38" s="28"/>
      <c r="M38" s="28"/>
      <c r="N38" s="28"/>
      <c r="O38" s="28"/>
      <c r="P38" s="70"/>
      <c r="Q38" s="29"/>
      <c r="R38" s="29"/>
      <c r="S38" s="29"/>
      <c r="T38" s="29"/>
      <c r="U38" s="74"/>
      <c r="V38" s="33"/>
      <c r="W38" s="33"/>
      <c r="X38" s="33"/>
      <c r="Y38" s="33"/>
    </row>
    <row r="39" spans="1:25" s="30" customFormat="1" ht="16" x14ac:dyDescent="0.35">
      <c r="A39" s="58"/>
      <c r="B39" s="14"/>
      <c r="C39" s="14"/>
      <c r="D39" s="14"/>
      <c r="E39" s="14"/>
      <c r="F39" s="62"/>
      <c r="G39" s="27"/>
      <c r="H39" s="27"/>
      <c r="I39" s="27"/>
      <c r="J39" s="27"/>
      <c r="K39" s="66"/>
      <c r="L39" s="28"/>
      <c r="M39" s="28"/>
      <c r="N39" s="28"/>
      <c r="O39" s="28"/>
      <c r="P39" s="70"/>
      <c r="Q39" s="29"/>
      <c r="R39" s="29"/>
      <c r="S39" s="29"/>
      <c r="T39" s="29"/>
      <c r="U39" s="74"/>
      <c r="V39" s="33"/>
      <c r="W39" s="33"/>
      <c r="X39" s="33"/>
      <c r="Y39" s="33"/>
    </row>
    <row r="40" spans="1:25" s="30" customFormat="1" ht="16" x14ac:dyDescent="0.35">
      <c r="A40" s="58"/>
      <c r="B40" s="14"/>
      <c r="C40" s="14"/>
      <c r="D40" s="14"/>
      <c r="E40" s="14"/>
      <c r="F40" s="62"/>
      <c r="G40" s="27"/>
      <c r="H40" s="27"/>
      <c r="I40" s="27"/>
      <c r="J40" s="27"/>
      <c r="K40" s="66"/>
      <c r="L40" s="28"/>
      <c r="M40" s="28"/>
      <c r="N40" s="28"/>
      <c r="O40" s="28"/>
      <c r="P40" s="70"/>
      <c r="Q40" s="29"/>
      <c r="R40" s="29"/>
      <c r="S40" s="29"/>
      <c r="T40" s="29"/>
      <c r="U40" s="74"/>
      <c r="V40" s="33"/>
      <c r="W40" s="33"/>
      <c r="X40" s="33"/>
      <c r="Y40" s="33"/>
    </row>
    <row r="41" spans="1:25" s="30" customFormat="1" ht="16" x14ac:dyDescent="0.35">
      <c r="A41" s="58"/>
      <c r="B41" s="14"/>
      <c r="C41" s="14"/>
      <c r="D41" s="14"/>
      <c r="E41" s="14"/>
      <c r="F41" s="62"/>
      <c r="G41" s="27"/>
      <c r="H41" s="27"/>
      <c r="I41" s="27"/>
      <c r="J41" s="27"/>
      <c r="K41" s="66"/>
      <c r="L41" s="28"/>
      <c r="M41" s="28"/>
      <c r="N41" s="28"/>
      <c r="O41" s="28"/>
      <c r="P41" s="70"/>
      <c r="Q41" s="29"/>
      <c r="R41" s="29"/>
      <c r="S41" s="29"/>
      <c r="T41" s="29"/>
      <c r="U41" s="74"/>
      <c r="V41" s="33"/>
      <c r="W41" s="33"/>
      <c r="X41" s="33"/>
      <c r="Y41" s="33"/>
    </row>
    <row r="42" spans="1:25" s="30" customFormat="1" ht="16" x14ac:dyDescent="0.35">
      <c r="A42" s="58"/>
      <c r="B42" s="14"/>
      <c r="C42" s="14"/>
      <c r="D42" s="14"/>
      <c r="E42" s="14"/>
      <c r="F42" s="62"/>
      <c r="G42" s="27"/>
      <c r="H42" s="27"/>
      <c r="I42" s="27"/>
      <c r="J42" s="27"/>
      <c r="K42" s="66"/>
      <c r="L42" s="28"/>
      <c r="M42" s="28"/>
      <c r="N42" s="28"/>
      <c r="O42" s="28"/>
      <c r="P42" s="70"/>
      <c r="Q42" s="29"/>
      <c r="R42" s="29"/>
      <c r="S42" s="29"/>
      <c r="T42" s="29"/>
      <c r="U42" s="74"/>
      <c r="V42" s="33"/>
      <c r="W42" s="33"/>
      <c r="X42" s="33"/>
      <c r="Y42" s="33"/>
    </row>
    <row r="43" spans="1:25" s="30" customFormat="1" ht="16" x14ac:dyDescent="0.35">
      <c r="A43" s="58"/>
      <c r="B43" s="14"/>
      <c r="C43" s="14"/>
      <c r="D43" s="14"/>
      <c r="E43" s="14"/>
      <c r="F43" s="62"/>
      <c r="G43" s="27"/>
      <c r="H43" s="27"/>
      <c r="I43" s="27"/>
      <c r="J43" s="27"/>
      <c r="K43" s="66"/>
      <c r="L43" s="28"/>
      <c r="M43" s="28"/>
      <c r="N43" s="28"/>
      <c r="O43" s="28"/>
      <c r="P43" s="70"/>
      <c r="Q43" s="29"/>
      <c r="R43" s="29"/>
      <c r="S43" s="29"/>
      <c r="T43" s="29"/>
      <c r="U43" s="74"/>
      <c r="V43" s="33"/>
      <c r="W43" s="33"/>
      <c r="X43" s="33"/>
      <c r="Y43" s="33"/>
    </row>
    <row r="44" spans="1:25" s="30" customFormat="1" ht="16" x14ac:dyDescent="0.35">
      <c r="A44" s="58"/>
      <c r="B44" s="14"/>
      <c r="C44" s="14"/>
      <c r="D44" s="14"/>
      <c r="E44" s="14"/>
      <c r="F44" s="62"/>
      <c r="G44" s="27"/>
      <c r="H44" s="27"/>
      <c r="I44" s="27"/>
      <c r="J44" s="27"/>
      <c r="K44" s="66"/>
      <c r="L44" s="28"/>
      <c r="M44" s="28"/>
      <c r="N44" s="28"/>
      <c r="O44" s="28"/>
      <c r="P44" s="70"/>
      <c r="Q44" s="29"/>
      <c r="R44" s="29"/>
      <c r="S44" s="29"/>
      <c r="T44" s="29"/>
      <c r="U44" s="74"/>
      <c r="V44" s="33"/>
      <c r="W44" s="33"/>
      <c r="X44" s="33"/>
      <c r="Y44" s="33"/>
    </row>
    <row r="45" spans="1:25" s="30" customFormat="1" ht="16" x14ac:dyDescent="0.35">
      <c r="A45" s="58"/>
      <c r="B45" s="14"/>
      <c r="C45" s="14"/>
      <c r="D45" s="14"/>
      <c r="E45" s="14"/>
      <c r="F45" s="62"/>
      <c r="G45" s="27"/>
      <c r="H45" s="27"/>
      <c r="I45" s="27"/>
      <c r="J45" s="27"/>
      <c r="K45" s="66"/>
      <c r="L45" s="28"/>
      <c r="M45" s="28"/>
      <c r="N45" s="28"/>
      <c r="O45" s="28"/>
      <c r="P45" s="70"/>
      <c r="Q45" s="29"/>
      <c r="R45" s="29"/>
      <c r="S45" s="29"/>
      <c r="T45" s="29"/>
      <c r="U45" s="74"/>
      <c r="V45" s="33"/>
      <c r="W45" s="33"/>
      <c r="X45" s="33"/>
      <c r="Y45" s="33"/>
    </row>
    <row r="46" spans="1:25" s="30" customFormat="1" ht="16" x14ac:dyDescent="0.35">
      <c r="A46" s="58"/>
      <c r="B46" s="14"/>
      <c r="C46" s="14"/>
      <c r="D46" s="14"/>
      <c r="E46" s="14"/>
      <c r="F46" s="62"/>
      <c r="G46" s="27"/>
      <c r="H46" s="27"/>
      <c r="I46" s="27"/>
      <c r="J46" s="27"/>
      <c r="K46" s="66"/>
      <c r="L46" s="28"/>
      <c r="M46" s="28"/>
      <c r="N46" s="28"/>
      <c r="O46" s="28"/>
      <c r="P46" s="70"/>
      <c r="Q46" s="29"/>
      <c r="R46" s="29"/>
      <c r="S46" s="29"/>
      <c r="T46" s="29"/>
      <c r="U46" s="74"/>
      <c r="V46" s="33"/>
      <c r="W46" s="33"/>
      <c r="X46" s="33"/>
      <c r="Y46" s="33"/>
    </row>
    <row r="47" spans="1:25" s="30" customFormat="1" ht="16" x14ac:dyDescent="0.35">
      <c r="A47" s="58"/>
      <c r="B47" s="14"/>
      <c r="C47" s="14"/>
      <c r="D47" s="14"/>
      <c r="E47" s="14"/>
      <c r="F47" s="62"/>
      <c r="G47" s="27"/>
      <c r="H47" s="27"/>
      <c r="I47" s="27"/>
      <c r="J47" s="27"/>
      <c r="K47" s="66"/>
      <c r="L47" s="28"/>
      <c r="M47" s="28"/>
      <c r="N47" s="28"/>
      <c r="O47" s="28"/>
      <c r="P47" s="70"/>
      <c r="Q47" s="29"/>
      <c r="R47" s="29"/>
      <c r="S47" s="29"/>
      <c r="T47" s="29"/>
      <c r="U47" s="74"/>
      <c r="V47" s="33"/>
      <c r="W47" s="33"/>
      <c r="X47" s="33"/>
      <c r="Y47" s="33"/>
    </row>
    <row r="48" spans="1:25" s="30" customFormat="1" ht="16" x14ac:dyDescent="0.35">
      <c r="A48" s="58"/>
      <c r="B48" s="14"/>
      <c r="C48" s="14"/>
      <c r="D48" s="14"/>
      <c r="E48" s="14"/>
      <c r="F48" s="62"/>
      <c r="G48" s="27"/>
      <c r="H48" s="27"/>
      <c r="I48" s="27"/>
      <c r="J48" s="27"/>
      <c r="K48" s="66"/>
      <c r="L48" s="28"/>
      <c r="M48" s="28"/>
      <c r="N48" s="28"/>
      <c r="O48" s="28"/>
      <c r="P48" s="70"/>
      <c r="Q48" s="29"/>
      <c r="R48" s="29"/>
      <c r="S48" s="29"/>
      <c r="T48" s="29"/>
      <c r="U48" s="74"/>
      <c r="V48" s="33"/>
      <c r="W48" s="33"/>
      <c r="X48" s="33"/>
      <c r="Y48" s="33"/>
    </row>
    <row r="49" spans="1:25" s="30" customFormat="1" ht="16" x14ac:dyDescent="0.35">
      <c r="A49" s="58"/>
      <c r="B49" s="14"/>
      <c r="C49" s="14"/>
      <c r="D49" s="14"/>
      <c r="E49" s="14"/>
      <c r="F49" s="62"/>
      <c r="G49" s="27"/>
      <c r="H49" s="27"/>
      <c r="I49" s="27"/>
      <c r="J49" s="27"/>
      <c r="K49" s="66"/>
      <c r="L49" s="28"/>
      <c r="M49" s="28"/>
      <c r="N49" s="28"/>
      <c r="O49" s="28"/>
      <c r="P49" s="70"/>
      <c r="Q49" s="29"/>
      <c r="R49" s="29"/>
      <c r="S49" s="29"/>
      <c r="T49" s="29"/>
      <c r="U49" s="74"/>
      <c r="V49" s="33"/>
      <c r="W49" s="33"/>
      <c r="X49" s="33"/>
      <c r="Y49" s="33"/>
    </row>
    <row r="50" spans="1:25" s="30" customFormat="1" ht="16" x14ac:dyDescent="0.35">
      <c r="A50" s="58"/>
      <c r="B50" s="14"/>
      <c r="C50" s="14"/>
      <c r="D50" s="14"/>
      <c r="E50" s="14"/>
      <c r="F50" s="62"/>
      <c r="G50" s="27"/>
      <c r="H50" s="27"/>
      <c r="I50" s="27"/>
      <c r="J50" s="27"/>
      <c r="K50" s="66"/>
      <c r="L50" s="28"/>
      <c r="M50" s="28"/>
      <c r="N50" s="28"/>
      <c r="O50" s="28"/>
      <c r="P50" s="70"/>
      <c r="Q50" s="29"/>
      <c r="R50" s="29"/>
      <c r="S50" s="29"/>
      <c r="T50" s="29"/>
      <c r="U50" s="74"/>
      <c r="V50" s="33"/>
      <c r="W50" s="33"/>
      <c r="X50" s="33"/>
      <c r="Y50" s="33"/>
    </row>
    <row r="51" spans="1:25" s="30" customFormat="1" ht="16" x14ac:dyDescent="0.35">
      <c r="A51" s="58"/>
      <c r="B51" s="14"/>
      <c r="C51" s="14"/>
      <c r="D51" s="14"/>
      <c r="E51" s="14"/>
      <c r="F51" s="62"/>
      <c r="G51" s="27"/>
      <c r="H51" s="27"/>
      <c r="I51" s="27"/>
      <c r="J51" s="27"/>
      <c r="K51" s="66"/>
      <c r="L51" s="28"/>
      <c r="M51" s="28"/>
      <c r="N51" s="28"/>
      <c r="O51" s="28"/>
      <c r="P51" s="70"/>
      <c r="Q51" s="29"/>
      <c r="R51" s="29"/>
      <c r="S51" s="29"/>
      <c r="T51" s="29"/>
      <c r="U51" s="74"/>
      <c r="V51" s="33"/>
      <c r="W51" s="33"/>
      <c r="X51" s="33"/>
      <c r="Y51" s="33"/>
    </row>
    <row r="52" spans="1:25" s="30" customFormat="1" ht="16" x14ac:dyDescent="0.35">
      <c r="A52" s="58"/>
      <c r="B52" s="14"/>
      <c r="C52" s="14"/>
      <c r="D52" s="14"/>
      <c r="E52" s="14"/>
      <c r="F52" s="62"/>
      <c r="G52" s="27"/>
      <c r="H52" s="27"/>
      <c r="I52" s="27"/>
      <c r="J52" s="27"/>
      <c r="K52" s="66"/>
      <c r="L52" s="28"/>
      <c r="M52" s="28"/>
      <c r="N52" s="28"/>
      <c r="O52" s="28"/>
      <c r="P52" s="70"/>
      <c r="Q52" s="29"/>
      <c r="R52" s="29"/>
      <c r="S52" s="29"/>
      <c r="T52" s="29"/>
      <c r="U52" s="74"/>
      <c r="V52" s="33"/>
      <c r="W52" s="33"/>
      <c r="X52" s="33"/>
      <c r="Y52" s="33"/>
    </row>
    <row r="53" spans="1:25" s="30" customFormat="1" ht="16" x14ac:dyDescent="0.35">
      <c r="A53" s="58"/>
      <c r="B53" s="14"/>
      <c r="C53" s="14"/>
      <c r="D53" s="14"/>
      <c r="E53" s="14"/>
      <c r="F53" s="62"/>
      <c r="G53" s="27"/>
      <c r="H53" s="27"/>
      <c r="I53" s="27"/>
      <c r="J53" s="27"/>
      <c r="K53" s="66"/>
      <c r="L53" s="28"/>
      <c r="M53" s="28"/>
      <c r="N53" s="28"/>
      <c r="O53" s="28"/>
      <c r="P53" s="70"/>
      <c r="Q53" s="29"/>
      <c r="R53" s="29"/>
      <c r="S53" s="29"/>
      <c r="T53" s="29"/>
      <c r="U53" s="74"/>
      <c r="V53" s="33"/>
      <c r="W53" s="33"/>
      <c r="X53" s="33"/>
      <c r="Y53" s="33"/>
    </row>
    <row r="54" spans="1:25" s="30" customFormat="1" ht="16" x14ac:dyDescent="0.35">
      <c r="A54" s="58"/>
      <c r="B54" s="14"/>
      <c r="C54" s="14"/>
      <c r="D54" s="14"/>
      <c r="E54" s="14"/>
      <c r="F54" s="62"/>
      <c r="G54" s="27"/>
      <c r="H54" s="27"/>
      <c r="I54" s="27"/>
      <c r="J54" s="27"/>
      <c r="K54" s="66"/>
      <c r="L54" s="28"/>
      <c r="M54" s="28"/>
      <c r="N54" s="28"/>
      <c r="O54" s="28"/>
      <c r="P54" s="70"/>
      <c r="Q54" s="29"/>
      <c r="R54" s="29"/>
      <c r="S54" s="29"/>
      <c r="T54" s="29"/>
      <c r="U54" s="74"/>
      <c r="V54" s="33"/>
      <c r="W54" s="33"/>
      <c r="X54" s="33"/>
      <c r="Y54" s="33"/>
    </row>
    <row r="55" spans="1:25" s="30" customFormat="1" ht="16" x14ac:dyDescent="0.35">
      <c r="A55" s="58"/>
      <c r="B55" s="14"/>
      <c r="C55" s="14"/>
      <c r="D55" s="14"/>
      <c r="E55" s="14"/>
      <c r="F55" s="62"/>
      <c r="G55" s="27"/>
      <c r="H55" s="27"/>
      <c r="I55" s="27"/>
      <c r="J55" s="27"/>
      <c r="K55" s="66"/>
      <c r="L55" s="28"/>
      <c r="M55" s="28"/>
      <c r="N55" s="28"/>
      <c r="O55" s="28"/>
      <c r="P55" s="70"/>
      <c r="Q55" s="29"/>
      <c r="R55" s="29"/>
      <c r="S55" s="29"/>
      <c r="T55" s="29"/>
      <c r="U55" s="74"/>
      <c r="V55" s="33"/>
      <c r="W55" s="33"/>
      <c r="X55" s="33"/>
      <c r="Y55" s="33"/>
    </row>
    <row r="56" spans="1:25" s="30" customFormat="1" ht="16" x14ac:dyDescent="0.35">
      <c r="A56" s="58"/>
      <c r="B56" s="14"/>
      <c r="C56" s="14"/>
      <c r="D56" s="14"/>
      <c r="E56" s="14"/>
      <c r="F56" s="62"/>
      <c r="G56" s="27"/>
      <c r="H56" s="27"/>
      <c r="I56" s="27"/>
      <c r="J56" s="27"/>
      <c r="K56" s="66"/>
      <c r="L56" s="28"/>
      <c r="M56" s="28"/>
      <c r="N56" s="28"/>
      <c r="O56" s="28"/>
      <c r="P56" s="70"/>
      <c r="Q56" s="29"/>
      <c r="R56" s="29"/>
      <c r="S56" s="29"/>
      <c r="T56" s="29"/>
      <c r="U56" s="74"/>
      <c r="V56" s="33"/>
      <c r="W56" s="33"/>
      <c r="X56" s="33"/>
      <c r="Y56" s="33"/>
    </row>
    <row r="57" spans="1:25" s="30" customFormat="1" ht="16" x14ac:dyDescent="0.35">
      <c r="A57" s="58"/>
      <c r="B57" s="14"/>
      <c r="C57" s="14"/>
      <c r="D57" s="14"/>
      <c r="E57" s="14"/>
      <c r="F57" s="62"/>
      <c r="G57" s="27"/>
      <c r="H57" s="27"/>
      <c r="I57" s="27"/>
      <c r="J57" s="27"/>
      <c r="K57" s="66"/>
      <c r="L57" s="28"/>
      <c r="M57" s="28"/>
      <c r="N57" s="28"/>
      <c r="O57" s="28"/>
      <c r="P57" s="70"/>
      <c r="Q57" s="29"/>
      <c r="R57" s="29"/>
      <c r="S57" s="29"/>
      <c r="T57" s="29"/>
      <c r="U57" s="74"/>
      <c r="V57" s="33"/>
      <c r="W57" s="33"/>
      <c r="X57" s="33"/>
      <c r="Y57" s="33"/>
    </row>
    <row r="58" spans="1:25" s="30" customFormat="1" ht="16" x14ac:dyDescent="0.35">
      <c r="A58" s="58"/>
      <c r="B58" s="14"/>
      <c r="C58" s="14"/>
      <c r="D58" s="14"/>
      <c r="E58" s="14"/>
      <c r="F58" s="62"/>
      <c r="G58" s="27"/>
      <c r="H58" s="27"/>
      <c r="I58" s="27"/>
      <c r="J58" s="27"/>
      <c r="K58" s="66"/>
      <c r="L58" s="28"/>
      <c r="M58" s="28"/>
      <c r="N58" s="28"/>
      <c r="O58" s="28"/>
      <c r="P58" s="70"/>
      <c r="Q58" s="29"/>
      <c r="R58" s="29"/>
      <c r="S58" s="29"/>
      <c r="T58" s="29"/>
      <c r="U58" s="74"/>
      <c r="V58" s="33"/>
      <c r="W58" s="33"/>
      <c r="X58" s="33"/>
      <c r="Y58" s="33"/>
    </row>
    <row r="59" spans="1:25" s="30" customFormat="1" ht="16" x14ac:dyDescent="0.35">
      <c r="A59" s="58"/>
      <c r="B59" s="14"/>
      <c r="C59" s="14"/>
      <c r="D59" s="14"/>
      <c r="E59" s="14"/>
      <c r="F59" s="62"/>
      <c r="G59" s="27"/>
      <c r="H59" s="27"/>
      <c r="I59" s="27"/>
      <c r="J59" s="27"/>
      <c r="K59" s="66"/>
      <c r="L59" s="28"/>
      <c r="M59" s="28"/>
      <c r="N59" s="28"/>
      <c r="O59" s="28"/>
      <c r="P59" s="70"/>
      <c r="Q59" s="29"/>
      <c r="R59" s="29"/>
      <c r="S59" s="29"/>
      <c r="T59" s="29"/>
      <c r="U59" s="74"/>
      <c r="V59" s="33"/>
      <c r="W59" s="33"/>
      <c r="X59" s="33"/>
      <c r="Y59" s="33"/>
    </row>
    <row r="60" spans="1:25" s="30" customFormat="1" ht="16" x14ac:dyDescent="0.35">
      <c r="A60" s="58"/>
      <c r="B60" s="14"/>
      <c r="C60" s="14"/>
      <c r="D60" s="14"/>
      <c r="E60" s="14"/>
      <c r="F60" s="62"/>
      <c r="G60" s="27"/>
      <c r="H60" s="27"/>
      <c r="I60" s="27"/>
      <c r="J60" s="27"/>
      <c r="K60" s="66"/>
      <c r="L60" s="28"/>
      <c r="M60" s="28"/>
      <c r="N60" s="28"/>
      <c r="O60" s="28"/>
      <c r="P60" s="70"/>
      <c r="Q60" s="29"/>
      <c r="R60" s="29"/>
      <c r="S60" s="29"/>
      <c r="T60" s="29"/>
      <c r="U60" s="74"/>
      <c r="V60" s="33"/>
      <c r="W60" s="33"/>
      <c r="X60" s="33"/>
      <c r="Y60" s="33"/>
    </row>
    <row r="61" spans="1:25" s="30" customFormat="1" ht="16" x14ac:dyDescent="0.35">
      <c r="A61" s="58"/>
      <c r="B61" s="14"/>
      <c r="C61" s="14"/>
      <c r="D61" s="14"/>
      <c r="E61" s="14"/>
      <c r="F61" s="62"/>
      <c r="G61" s="27"/>
      <c r="H61" s="27"/>
      <c r="I61" s="27"/>
      <c r="J61" s="27"/>
      <c r="K61" s="66"/>
      <c r="L61" s="28"/>
      <c r="M61" s="28"/>
      <c r="N61" s="28"/>
      <c r="O61" s="28"/>
      <c r="P61" s="70"/>
      <c r="Q61" s="29"/>
      <c r="R61" s="29"/>
      <c r="S61" s="29"/>
      <c r="T61" s="29"/>
      <c r="U61" s="74"/>
      <c r="V61" s="33"/>
      <c r="W61" s="33"/>
      <c r="X61" s="33"/>
      <c r="Y61" s="33"/>
    </row>
    <row r="62" spans="1:25" s="30" customFormat="1" ht="16" x14ac:dyDescent="0.35">
      <c r="A62" s="58"/>
      <c r="B62" s="14"/>
      <c r="C62" s="14"/>
      <c r="D62" s="14"/>
      <c r="E62" s="14"/>
      <c r="F62" s="62"/>
      <c r="G62" s="27"/>
      <c r="H62" s="27"/>
      <c r="I62" s="27"/>
      <c r="J62" s="27"/>
      <c r="K62" s="66"/>
      <c r="L62" s="28"/>
      <c r="M62" s="28"/>
      <c r="N62" s="28"/>
      <c r="O62" s="28"/>
      <c r="P62" s="70"/>
      <c r="Q62" s="29"/>
      <c r="R62" s="29"/>
      <c r="S62" s="29"/>
      <c r="T62" s="29"/>
      <c r="U62" s="74"/>
      <c r="V62" s="33"/>
      <c r="W62" s="33"/>
      <c r="X62" s="33"/>
      <c r="Y62" s="33"/>
    </row>
    <row r="63" spans="1:25" s="30" customFormat="1" ht="16" x14ac:dyDescent="0.35">
      <c r="A63" s="58"/>
      <c r="B63" s="14"/>
      <c r="C63" s="14"/>
      <c r="D63" s="14"/>
      <c r="E63" s="14"/>
      <c r="F63" s="62"/>
      <c r="G63" s="27"/>
      <c r="H63" s="27"/>
      <c r="I63" s="27"/>
      <c r="J63" s="27"/>
      <c r="K63" s="66"/>
      <c r="L63" s="28"/>
      <c r="M63" s="28"/>
      <c r="N63" s="28"/>
      <c r="O63" s="28"/>
      <c r="P63" s="70"/>
      <c r="Q63" s="29"/>
      <c r="R63" s="29"/>
      <c r="S63" s="29"/>
      <c r="T63" s="29"/>
      <c r="U63" s="74"/>
      <c r="V63" s="33"/>
      <c r="W63" s="33"/>
      <c r="X63" s="33"/>
      <c r="Y63" s="33"/>
    </row>
    <row r="64" spans="1:25" s="30" customFormat="1" ht="16" x14ac:dyDescent="0.35">
      <c r="A64" s="58"/>
      <c r="B64" s="14"/>
      <c r="C64" s="14"/>
      <c r="D64" s="14"/>
      <c r="E64" s="14"/>
      <c r="F64" s="62"/>
      <c r="G64" s="27"/>
      <c r="H64" s="27"/>
      <c r="I64" s="27"/>
      <c r="J64" s="27"/>
      <c r="K64" s="66"/>
      <c r="L64" s="28"/>
      <c r="M64" s="28"/>
      <c r="N64" s="28"/>
      <c r="O64" s="28"/>
      <c r="P64" s="70"/>
      <c r="Q64" s="29"/>
      <c r="R64" s="29"/>
      <c r="S64" s="29"/>
      <c r="T64" s="29"/>
      <c r="U64" s="74"/>
      <c r="V64" s="33"/>
      <c r="W64" s="33"/>
      <c r="X64" s="33"/>
      <c r="Y64" s="33"/>
    </row>
    <row r="65" spans="1:25" s="30" customFormat="1" ht="16" x14ac:dyDescent="0.35">
      <c r="A65" s="58"/>
      <c r="B65" s="14"/>
      <c r="C65" s="14"/>
      <c r="D65" s="14"/>
      <c r="E65" s="14"/>
      <c r="F65" s="62"/>
      <c r="G65" s="27"/>
      <c r="H65" s="27"/>
      <c r="I65" s="27"/>
      <c r="J65" s="27"/>
      <c r="K65" s="66"/>
      <c r="L65" s="28"/>
      <c r="M65" s="28"/>
      <c r="N65" s="28"/>
      <c r="O65" s="28"/>
      <c r="P65" s="70"/>
      <c r="Q65" s="29"/>
      <c r="R65" s="29"/>
      <c r="S65" s="29"/>
      <c r="T65" s="29"/>
      <c r="U65" s="74"/>
      <c r="V65" s="33"/>
      <c r="W65" s="33"/>
      <c r="X65" s="33"/>
      <c r="Y65" s="33"/>
    </row>
    <row r="66" spans="1:25" s="30" customFormat="1" ht="16" x14ac:dyDescent="0.35">
      <c r="A66" s="58"/>
      <c r="B66" s="14"/>
      <c r="C66" s="14"/>
      <c r="D66" s="14"/>
      <c r="E66" s="14"/>
      <c r="F66" s="62"/>
      <c r="G66" s="27"/>
      <c r="H66" s="27"/>
      <c r="I66" s="27"/>
      <c r="J66" s="27"/>
      <c r="K66" s="66"/>
      <c r="L66" s="28"/>
      <c r="M66" s="28"/>
      <c r="N66" s="28"/>
      <c r="O66" s="28"/>
      <c r="P66" s="70"/>
      <c r="Q66" s="29"/>
      <c r="R66" s="29"/>
      <c r="S66" s="29"/>
      <c r="T66" s="29"/>
      <c r="U66" s="74"/>
      <c r="V66" s="33"/>
      <c r="W66" s="33"/>
      <c r="X66" s="33"/>
      <c r="Y66" s="33"/>
    </row>
    <row r="67" spans="1:25" s="30" customFormat="1" ht="16" x14ac:dyDescent="0.35">
      <c r="A67" s="58"/>
      <c r="B67" s="14"/>
      <c r="C67" s="14"/>
      <c r="D67" s="14"/>
      <c r="E67" s="14"/>
      <c r="F67" s="62"/>
      <c r="G67" s="27"/>
      <c r="H67" s="27"/>
      <c r="I67" s="27"/>
      <c r="J67" s="27"/>
      <c r="K67" s="66"/>
      <c r="L67" s="28"/>
      <c r="M67" s="28"/>
      <c r="N67" s="28"/>
      <c r="O67" s="28"/>
      <c r="P67" s="70"/>
      <c r="Q67" s="29"/>
      <c r="R67" s="29"/>
      <c r="S67" s="29"/>
      <c r="T67" s="29"/>
      <c r="U67" s="74"/>
      <c r="V67" s="33"/>
      <c r="W67" s="33"/>
      <c r="X67" s="33"/>
      <c r="Y67" s="33"/>
    </row>
    <row r="68" spans="1:25" s="30" customFormat="1" ht="16" x14ac:dyDescent="0.35">
      <c r="A68" s="58"/>
      <c r="B68" s="14"/>
      <c r="C68" s="14"/>
      <c r="D68" s="14"/>
      <c r="E68" s="14"/>
      <c r="F68" s="62"/>
      <c r="G68" s="27"/>
      <c r="H68" s="27"/>
      <c r="I68" s="27"/>
      <c r="J68" s="27"/>
      <c r="K68" s="66"/>
      <c r="L68" s="28"/>
      <c r="M68" s="28"/>
      <c r="N68" s="28"/>
      <c r="O68" s="28"/>
      <c r="P68" s="70"/>
      <c r="Q68" s="29"/>
      <c r="R68" s="29"/>
      <c r="S68" s="29"/>
      <c r="T68" s="29"/>
      <c r="U68" s="74"/>
      <c r="V68" s="33"/>
      <c r="W68" s="33"/>
      <c r="X68" s="33"/>
      <c r="Y68" s="33"/>
    </row>
    <row r="69" spans="1:25" s="30" customFormat="1" ht="16" x14ac:dyDescent="0.35">
      <c r="A69" s="58"/>
      <c r="B69" s="14"/>
      <c r="C69" s="14"/>
      <c r="D69" s="14"/>
      <c r="E69" s="14"/>
      <c r="F69" s="62"/>
      <c r="G69" s="27"/>
      <c r="H69" s="27"/>
      <c r="I69" s="27"/>
      <c r="J69" s="27"/>
      <c r="K69" s="66"/>
      <c r="L69" s="28"/>
      <c r="M69" s="28"/>
      <c r="N69" s="28"/>
      <c r="O69" s="28"/>
      <c r="P69" s="70"/>
      <c r="Q69" s="29"/>
      <c r="R69" s="29"/>
      <c r="S69" s="29"/>
      <c r="T69" s="29"/>
      <c r="U69" s="74"/>
      <c r="V69" s="33"/>
      <c r="W69" s="33"/>
      <c r="X69" s="33"/>
      <c r="Y69" s="33"/>
    </row>
    <row r="70" spans="1:25" s="30" customFormat="1" ht="16" x14ac:dyDescent="0.35">
      <c r="A70" s="58"/>
      <c r="B70" s="14"/>
      <c r="C70" s="14"/>
      <c r="D70" s="14"/>
      <c r="E70" s="14"/>
      <c r="F70" s="62"/>
      <c r="G70" s="27"/>
      <c r="H70" s="27"/>
      <c r="I70" s="27"/>
      <c r="J70" s="27"/>
      <c r="K70" s="66"/>
      <c r="L70" s="28"/>
      <c r="M70" s="28"/>
      <c r="N70" s="28"/>
      <c r="O70" s="28"/>
      <c r="P70" s="70"/>
      <c r="Q70" s="29"/>
      <c r="R70" s="29"/>
      <c r="S70" s="29"/>
      <c r="T70" s="29"/>
      <c r="U70" s="74"/>
      <c r="V70" s="33"/>
      <c r="W70" s="33"/>
      <c r="X70" s="33"/>
      <c r="Y70" s="33"/>
    </row>
    <row r="71" spans="1:25" s="30" customFormat="1" ht="16" x14ac:dyDescent="0.35">
      <c r="A71" s="58"/>
      <c r="B71" s="14"/>
      <c r="C71" s="14"/>
      <c r="D71" s="14"/>
      <c r="E71" s="14"/>
      <c r="F71" s="62"/>
      <c r="G71" s="27"/>
      <c r="H71" s="27"/>
      <c r="I71" s="27"/>
      <c r="J71" s="27"/>
      <c r="K71" s="66"/>
      <c r="L71" s="28"/>
      <c r="M71" s="28"/>
      <c r="N71" s="28"/>
      <c r="O71" s="28"/>
      <c r="P71" s="70"/>
      <c r="Q71" s="29"/>
      <c r="R71" s="29"/>
      <c r="S71" s="29"/>
      <c r="T71" s="29"/>
      <c r="U71" s="74"/>
      <c r="V71" s="33"/>
      <c r="W71" s="33"/>
      <c r="X71" s="33"/>
      <c r="Y71" s="33"/>
    </row>
    <row r="72" spans="1:25" s="30" customFormat="1" ht="16" x14ac:dyDescent="0.35">
      <c r="A72" s="58"/>
      <c r="B72" s="14"/>
      <c r="C72" s="14"/>
      <c r="D72" s="14"/>
      <c r="E72" s="14"/>
      <c r="F72" s="62"/>
      <c r="G72" s="27"/>
      <c r="H72" s="27"/>
      <c r="I72" s="27"/>
      <c r="J72" s="27"/>
      <c r="K72" s="66"/>
      <c r="L72" s="28"/>
      <c r="M72" s="28"/>
      <c r="N72" s="28"/>
      <c r="O72" s="28"/>
      <c r="P72" s="70"/>
      <c r="Q72" s="29"/>
      <c r="R72" s="29"/>
      <c r="S72" s="29"/>
      <c r="T72" s="29"/>
      <c r="U72" s="74"/>
      <c r="V72" s="33"/>
      <c r="W72" s="33"/>
      <c r="X72" s="33"/>
      <c r="Y72" s="33"/>
    </row>
    <row r="73" spans="1:25" s="30" customFormat="1" ht="16" x14ac:dyDescent="0.35">
      <c r="A73" s="58"/>
      <c r="B73" s="14"/>
      <c r="C73" s="14"/>
      <c r="D73" s="14"/>
      <c r="E73" s="14"/>
      <c r="F73" s="62"/>
      <c r="G73" s="27"/>
      <c r="H73" s="27"/>
      <c r="I73" s="27"/>
      <c r="J73" s="27"/>
      <c r="K73" s="66"/>
      <c r="L73" s="28"/>
      <c r="M73" s="28"/>
      <c r="N73" s="28"/>
      <c r="O73" s="28"/>
      <c r="P73" s="70"/>
      <c r="Q73" s="29"/>
      <c r="R73" s="29"/>
      <c r="S73" s="29"/>
      <c r="T73" s="29"/>
      <c r="U73" s="74"/>
      <c r="V73" s="33"/>
      <c r="W73" s="33"/>
      <c r="X73" s="33"/>
      <c r="Y73" s="33"/>
    </row>
    <row r="74" spans="1:25" s="30" customFormat="1" ht="16" x14ac:dyDescent="0.35">
      <c r="A74" s="58"/>
      <c r="B74" s="14"/>
      <c r="C74" s="14"/>
      <c r="D74" s="14"/>
      <c r="E74" s="14"/>
      <c r="F74" s="62"/>
      <c r="G74" s="27"/>
      <c r="H74" s="27"/>
      <c r="I74" s="27"/>
      <c r="J74" s="27"/>
      <c r="K74" s="66"/>
      <c r="L74" s="28"/>
      <c r="M74" s="28"/>
      <c r="N74" s="28"/>
      <c r="O74" s="28"/>
      <c r="P74" s="70"/>
      <c r="Q74" s="29"/>
      <c r="R74" s="29"/>
      <c r="S74" s="29"/>
      <c r="T74" s="29"/>
      <c r="U74" s="74"/>
      <c r="V74" s="33"/>
      <c r="W74" s="33"/>
      <c r="X74" s="33"/>
      <c r="Y74" s="33"/>
    </row>
    <row r="75" spans="1:25" s="30" customFormat="1" ht="16" x14ac:dyDescent="0.35">
      <c r="A75" s="58"/>
      <c r="B75" s="14"/>
      <c r="C75" s="14"/>
      <c r="D75" s="14"/>
      <c r="E75" s="14"/>
      <c r="F75" s="62"/>
      <c r="G75" s="27"/>
      <c r="H75" s="27"/>
      <c r="I75" s="27"/>
      <c r="J75" s="27"/>
      <c r="K75" s="66"/>
      <c r="L75" s="28"/>
      <c r="M75" s="28"/>
      <c r="N75" s="28"/>
      <c r="O75" s="28"/>
      <c r="P75" s="70"/>
      <c r="Q75" s="29"/>
      <c r="R75" s="29"/>
      <c r="S75" s="29"/>
      <c r="T75" s="29"/>
      <c r="U75" s="74"/>
      <c r="V75" s="33"/>
      <c r="W75" s="33"/>
      <c r="X75" s="33"/>
      <c r="Y75" s="33"/>
    </row>
    <row r="76" spans="1:25" s="30" customFormat="1" ht="16" x14ac:dyDescent="0.35">
      <c r="A76" s="58"/>
      <c r="B76" s="14"/>
      <c r="C76" s="14"/>
      <c r="D76" s="14"/>
      <c r="E76" s="14"/>
      <c r="F76" s="62"/>
      <c r="G76" s="27"/>
      <c r="H76" s="27"/>
      <c r="I76" s="27"/>
      <c r="J76" s="27"/>
      <c r="K76" s="66"/>
      <c r="L76" s="28"/>
      <c r="M76" s="28"/>
      <c r="N76" s="28"/>
      <c r="O76" s="28"/>
      <c r="P76" s="70"/>
      <c r="Q76" s="29"/>
      <c r="R76" s="29"/>
      <c r="S76" s="29"/>
      <c r="T76" s="29"/>
      <c r="U76" s="74"/>
      <c r="V76" s="33"/>
      <c r="W76" s="33"/>
      <c r="X76" s="33"/>
      <c r="Y76" s="33"/>
    </row>
    <row r="77" spans="1:25" s="30" customFormat="1" ht="16" x14ac:dyDescent="0.35">
      <c r="A77" s="58"/>
      <c r="B77" s="14"/>
      <c r="C77" s="14"/>
      <c r="D77" s="14"/>
      <c r="E77" s="14"/>
      <c r="F77" s="62"/>
      <c r="G77" s="27"/>
      <c r="H77" s="27"/>
      <c r="I77" s="27"/>
      <c r="J77" s="27"/>
      <c r="K77" s="66"/>
      <c r="L77" s="28"/>
      <c r="M77" s="28"/>
      <c r="N77" s="28"/>
      <c r="O77" s="28"/>
      <c r="P77" s="70"/>
      <c r="Q77" s="29"/>
      <c r="R77" s="29"/>
      <c r="S77" s="29"/>
      <c r="T77" s="29"/>
      <c r="U77" s="74"/>
      <c r="V77" s="33"/>
      <c r="W77" s="33"/>
      <c r="X77" s="33"/>
      <c r="Y77" s="33"/>
    </row>
    <row r="78" spans="1:25" s="30" customFormat="1" ht="16" x14ac:dyDescent="0.35">
      <c r="A78" s="58"/>
      <c r="B78" s="14"/>
      <c r="C78" s="14"/>
      <c r="D78" s="14"/>
      <c r="E78" s="14"/>
      <c r="F78" s="62"/>
      <c r="G78" s="27"/>
      <c r="H78" s="27"/>
      <c r="I78" s="27"/>
      <c r="J78" s="27"/>
      <c r="K78" s="66"/>
      <c r="L78" s="28"/>
      <c r="M78" s="28"/>
      <c r="N78" s="28"/>
      <c r="O78" s="28"/>
      <c r="P78" s="70"/>
      <c r="Q78" s="29"/>
      <c r="R78" s="29"/>
      <c r="S78" s="29"/>
      <c r="T78" s="29"/>
      <c r="U78" s="74"/>
      <c r="V78" s="33"/>
      <c r="W78" s="33"/>
      <c r="X78" s="33"/>
      <c r="Y78" s="33"/>
    </row>
    <row r="79" spans="1:25" s="30" customFormat="1" ht="16" x14ac:dyDescent="0.35">
      <c r="A79" s="58"/>
      <c r="B79" s="14"/>
      <c r="C79" s="14"/>
      <c r="D79" s="14"/>
      <c r="E79" s="14"/>
      <c r="F79" s="62"/>
      <c r="G79" s="27"/>
      <c r="H79" s="27"/>
      <c r="I79" s="27"/>
      <c r="J79" s="27"/>
      <c r="K79" s="66"/>
      <c r="L79" s="28"/>
      <c r="M79" s="28"/>
      <c r="N79" s="28"/>
      <c r="O79" s="28"/>
      <c r="P79" s="70"/>
      <c r="Q79" s="29"/>
      <c r="R79" s="29"/>
      <c r="S79" s="29"/>
      <c r="T79" s="29"/>
      <c r="U79" s="74"/>
      <c r="V79" s="33"/>
      <c r="W79" s="33"/>
      <c r="X79" s="33"/>
      <c r="Y79" s="33"/>
    </row>
  </sheetData>
  <sheetProtection algorithmName="SHA-512" hashValue="K69pbp0KLWA2i2FBwhMHZikIpe+GEHXfDC1tu27+CtaPopzWl3mvBv5FYO8egDvetbMdWDg5UqCU6c9Q3bFdzQ==" saltValue="2acxnjO/La6VKuBvM0ds1Q=="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85371-88B7-4DA1-8939-0D2939E42663}">
  <dimension ref="A1:E97"/>
  <sheetViews>
    <sheetView topLeftCell="B1" workbookViewId="0">
      <selection activeCell="B1" sqref="A1:XFD1048576"/>
    </sheetView>
  </sheetViews>
  <sheetFormatPr defaultColWidth="8.7265625" defaultRowHeight="14.5" x14ac:dyDescent="0.35"/>
  <cols>
    <col min="1" max="1" width="48.81640625" style="76" customWidth="1"/>
    <col min="2" max="2" width="55.7265625" style="76" customWidth="1"/>
    <col min="3" max="3" width="45.7265625" style="76" customWidth="1"/>
    <col min="4" max="4" width="32.7265625" style="76" customWidth="1"/>
    <col min="5" max="5" width="44.7265625" style="77" customWidth="1"/>
    <col min="6" max="16384" width="8.7265625" style="77"/>
  </cols>
  <sheetData>
    <row r="1" spans="1:5" x14ac:dyDescent="0.35">
      <c r="A1" s="76" t="str" cm="1">
        <f t="array" ref="A1:A97">IF(Frågeformulär!K7:K103=1,Frågeformulär!B7:B103,"")</f>
        <v/>
      </c>
      <c r="B1" s="76" t="str" cm="1">
        <f t="array" ref="B1:B97">IF(Frågeformulär!L7:L103=2,Frågeformulär!B7:B103,"")</f>
        <v/>
      </c>
      <c r="C1" s="76" t="str" cm="1">
        <f t="array" ref="C1:C97">IF(Frågeformulär!M7:M103=3,Frågeformulär!B7:B103,"")</f>
        <v/>
      </c>
      <c r="D1" s="76" t="str" cm="1">
        <f t="array" ref="D1:D97">IF(Frågeformulär!N7:N103=4,Frågeformulär!B7:B103,"")</f>
        <v/>
      </c>
      <c r="E1" s="76" t="str" cm="1">
        <f t="array" ref="E1:E97">IF(Frågeformulär!O7:O103=5,Frågeformulär!B7:B103,"")</f>
        <v/>
      </c>
    </row>
    <row r="2" spans="1:5" x14ac:dyDescent="0.35">
      <c r="A2" s="76" t="str">
        <v/>
      </c>
      <c r="B2" s="76" t="str">
        <v/>
      </c>
      <c r="C2" s="76" t="str">
        <v/>
      </c>
      <c r="D2" s="76" t="str">
        <v/>
      </c>
      <c r="E2" s="77" t="str">
        <v/>
      </c>
    </row>
    <row r="3" spans="1:5" x14ac:dyDescent="0.35">
      <c r="A3" s="76" t="str">
        <v/>
      </c>
      <c r="B3" s="76" t="str">
        <v/>
      </c>
      <c r="C3" s="76" t="str">
        <v/>
      </c>
      <c r="D3" s="76" t="str">
        <v/>
      </c>
      <c r="E3" s="77" t="str">
        <v/>
      </c>
    </row>
    <row r="4" spans="1:5" x14ac:dyDescent="0.35">
      <c r="A4" s="76" t="str">
        <v/>
      </c>
      <c r="B4" s="76" t="str">
        <v/>
      </c>
      <c r="C4" s="76" t="str">
        <v/>
      </c>
      <c r="D4" s="76" t="str">
        <v/>
      </c>
      <c r="E4" s="77" t="str">
        <v/>
      </c>
    </row>
    <row r="5" spans="1:5" x14ac:dyDescent="0.35">
      <c r="A5" s="76" t="str">
        <v/>
      </c>
      <c r="B5" s="76" t="str">
        <v/>
      </c>
      <c r="C5" s="76" t="str">
        <v/>
      </c>
      <c r="D5" s="76" t="str">
        <v/>
      </c>
      <c r="E5" s="77" t="str">
        <v/>
      </c>
    </row>
    <row r="6" spans="1:5" x14ac:dyDescent="0.35">
      <c r="A6" s="76" t="str">
        <v/>
      </c>
      <c r="B6" s="76" t="str">
        <v/>
      </c>
      <c r="C6" s="76" t="str">
        <v/>
      </c>
      <c r="D6" s="76" t="str">
        <v/>
      </c>
      <c r="E6" s="77" t="str">
        <v/>
      </c>
    </row>
    <row r="7" spans="1:5" x14ac:dyDescent="0.35">
      <c r="A7" s="76" t="str">
        <v/>
      </c>
      <c r="B7" s="76" t="str">
        <v/>
      </c>
      <c r="C7" s="76" t="str">
        <v/>
      </c>
      <c r="D7" s="76" t="str">
        <v/>
      </c>
      <c r="E7" s="77" t="str">
        <v/>
      </c>
    </row>
    <row r="8" spans="1:5" x14ac:dyDescent="0.35">
      <c r="A8" s="76" t="str">
        <v/>
      </c>
      <c r="B8" s="76" t="str">
        <v/>
      </c>
      <c r="C8" s="76" t="str">
        <v/>
      </c>
      <c r="D8" s="76" t="str">
        <v/>
      </c>
      <c r="E8" s="77" t="str">
        <v/>
      </c>
    </row>
    <row r="9" spans="1:5" x14ac:dyDescent="0.35">
      <c r="A9" s="76" t="str">
        <v/>
      </c>
      <c r="B9" s="76" t="str">
        <v/>
      </c>
      <c r="C9" s="76" t="str">
        <v/>
      </c>
      <c r="D9" s="76" t="str">
        <v/>
      </c>
      <c r="E9" s="77" t="str">
        <v/>
      </c>
    </row>
    <row r="10" spans="1:5" x14ac:dyDescent="0.35">
      <c r="A10" s="76" t="str">
        <v/>
      </c>
      <c r="B10" s="76" t="str">
        <v/>
      </c>
      <c r="C10" s="76" t="str">
        <v/>
      </c>
      <c r="D10" s="76" t="str">
        <v/>
      </c>
      <c r="E10" s="77" t="str">
        <v/>
      </c>
    </row>
    <row r="11" spans="1:5" x14ac:dyDescent="0.35">
      <c r="A11" s="76" t="str">
        <v/>
      </c>
      <c r="B11" s="76" t="str">
        <v/>
      </c>
      <c r="C11" s="76" t="str">
        <v/>
      </c>
      <c r="D11" s="76" t="str">
        <v/>
      </c>
      <c r="E11" s="77" t="str">
        <v/>
      </c>
    </row>
    <row r="12" spans="1:5" x14ac:dyDescent="0.35">
      <c r="A12" s="76" t="str">
        <v/>
      </c>
      <c r="B12" s="76" t="str">
        <v/>
      </c>
      <c r="C12" s="76" t="str">
        <v/>
      </c>
      <c r="D12" s="76" t="str">
        <v/>
      </c>
      <c r="E12" s="77" t="str">
        <v/>
      </c>
    </row>
    <row r="13" spans="1:5" x14ac:dyDescent="0.35">
      <c r="A13" s="76" t="str">
        <v/>
      </c>
      <c r="B13" s="76" t="str">
        <v/>
      </c>
      <c r="C13" s="76" t="str">
        <v/>
      </c>
      <c r="D13" s="76" t="str">
        <v/>
      </c>
      <c r="E13" s="77" t="str">
        <v/>
      </c>
    </row>
    <row r="14" spans="1:5" x14ac:dyDescent="0.35">
      <c r="A14" s="76" t="str">
        <v/>
      </c>
      <c r="B14" s="76" t="str">
        <v/>
      </c>
      <c r="C14" s="76" t="str">
        <v/>
      </c>
      <c r="D14" s="76" t="str">
        <v/>
      </c>
      <c r="E14" s="77" t="str">
        <v/>
      </c>
    </row>
    <row r="15" spans="1:5" x14ac:dyDescent="0.35">
      <c r="A15" s="76" t="str">
        <v/>
      </c>
      <c r="B15" s="76" t="str">
        <v/>
      </c>
      <c r="C15" s="76" t="str">
        <v/>
      </c>
      <c r="D15" s="76" t="str">
        <v/>
      </c>
      <c r="E15" s="77" t="str">
        <v/>
      </c>
    </row>
    <row r="16" spans="1:5" x14ac:dyDescent="0.35">
      <c r="A16" s="76" t="str">
        <v/>
      </c>
      <c r="B16" s="76" t="str">
        <v/>
      </c>
      <c r="C16" s="76" t="str">
        <v/>
      </c>
      <c r="D16" s="76" t="str">
        <v/>
      </c>
      <c r="E16" s="77" t="str">
        <v/>
      </c>
    </row>
    <row r="17" spans="1:5" x14ac:dyDescent="0.35">
      <c r="A17" s="76" t="str">
        <v/>
      </c>
      <c r="B17" s="76" t="str">
        <v/>
      </c>
      <c r="C17" s="76" t="str">
        <v/>
      </c>
      <c r="D17" s="76" t="str">
        <v/>
      </c>
      <c r="E17" s="77" t="str">
        <v/>
      </c>
    </row>
    <row r="18" spans="1:5" x14ac:dyDescent="0.35">
      <c r="A18" s="76" t="str">
        <v/>
      </c>
      <c r="B18" s="76" t="str">
        <v/>
      </c>
      <c r="C18" s="76" t="str">
        <v/>
      </c>
      <c r="D18" s="76" t="str">
        <v/>
      </c>
      <c r="E18" s="77" t="str">
        <v/>
      </c>
    </row>
    <row r="19" spans="1:5" x14ac:dyDescent="0.35">
      <c r="A19" s="76" t="str">
        <v/>
      </c>
      <c r="B19" s="76" t="str">
        <v/>
      </c>
      <c r="C19" s="76" t="str">
        <v/>
      </c>
      <c r="D19" s="76" t="str">
        <v/>
      </c>
      <c r="E19" s="77" t="str">
        <v/>
      </c>
    </row>
    <row r="20" spans="1:5" x14ac:dyDescent="0.35">
      <c r="A20" s="76" t="str">
        <v/>
      </c>
      <c r="B20" s="76" t="str">
        <v/>
      </c>
      <c r="C20" s="76" t="str">
        <v/>
      </c>
      <c r="D20" s="76" t="str">
        <v/>
      </c>
      <c r="E20" s="77" t="str">
        <v/>
      </c>
    </row>
    <row r="21" spans="1:5" x14ac:dyDescent="0.35">
      <c r="A21" s="76" t="str">
        <v/>
      </c>
      <c r="B21" s="76" t="str">
        <v/>
      </c>
      <c r="C21" s="76" t="str">
        <v/>
      </c>
      <c r="D21" s="76" t="str">
        <v/>
      </c>
      <c r="E21" s="77" t="str">
        <v/>
      </c>
    </row>
    <row r="22" spans="1:5" x14ac:dyDescent="0.35">
      <c r="A22" s="76" t="str">
        <v/>
      </c>
      <c r="B22" s="76" t="str">
        <v/>
      </c>
      <c r="C22" s="76" t="str">
        <v/>
      </c>
      <c r="D22" s="76" t="str">
        <v/>
      </c>
      <c r="E22" s="77" t="str">
        <v/>
      </c>
    </row>
    <row r="23" spans="1:5" x14ac:dyDescent="0.35">
      <c r="A23" s="76" t="str">
        <v/>
      </c>
      <c r="B23" s="76" t="str">
        <v/>
      </c>
      <c r="C23" s="76" t="str">
        <v/>
      </c>
      <c r="D23" s="76" t="str">
        <v/>
      </c>
      <c r="E23" s="77" t="str">
        <v/>
      </c>
    </row>
    <row r="24" spans="1:5" x14ac:dyDescent="0.35">
      <c r="A24" s="76" t="str">
        <v/>
      </c>
      <c r="B24" s="76" t="str">
        <v/>
      </c>
      <c r="C24" s="76" t="str">
        <v/>
      </c>
      <c r="D24" s="76" t="str">
        <v/>
      </c>
      <c r="E24" s="77" t="str">
        <v/>
      </c>
    </row>
    <row r="25" spans="1:5" x14ac:dyDescent="0.35">
      <c r="A25" s="76" t="str">
        <v/>
      </c>
      <c r="B25" s="76" t="str">
        <v/>
      </c>
      <c r="C25" s="76" t="str">
        <v/>
      </c>
      <c r="D25" s="76" t="str">
        <v/>
      </c>
      <c r="E25" s="77" t="str">
        <v/>
      </c>
    </row>
    <row r="26" spans="1:5" x14ac:dyDescent="0.35">
      <c r="A26" s="76" t="str">
        <v/>
      </c>
      <c r="B26" s="76" t="str">
        <v/>
      </c>
      <c r="C26" s="76" t="str">
        <v/>
      </c>
      <c r="D26" s="76" t="str">
        <v/>
      </c>
      <c r="E26" s="77" t="str">
        <v/>
      </c>
    </row>
    <row r="27" spans="1:5" x14ac:dyDescent="0.35">
      <c r="A27" s="76" t="str">
        <v/>
      </c>
      <c r="B27" s="76" t="str">
        <v/>
      </c>
      <c r="C27" s="76" t="str">
        <v/>
      </c>
      <c r="D27" s="76" t="str">
        <v/>
      </c>
      <c r="E27" s="77" t="str">
        <v/>
      </c>
    </row>
    <row r="28" spans="1:5" x14ac:dyDescent="0.35">
      <c r="A28" s="76" t="str">
        <v/>
      </c>
      <c r="B28" s="76" t="str">
        <v/>
      </c>
      <c r="C28" s="76" t="str">
        <v/>
      </c>
      <c r="D28" s="76" t="str">
        <v/>
      </c>
      <c r="E28" s="77" t="str">
        <v/>
      </c>
    </row>
    <row r="29" spans="1:5" x14ac:dyDescent="0.35">
      <c r="A29" s="76" t="str">
        <v/>
      </c>
      <c r="B29" s="76" t="str">
        <v/>
      </c>
      <c r="C29" s="76" t="str">
        <v/>
      </c>
      <c r="D29" s="76" t="str">
        <v/>
      </c>
      <c r="E29" s="77" t="str">
        <v/>
      </c>
    </row>
    <row r="30" spans="1:5" x14ac:dyDescent="0.35">
      <c r="A30" s="76" t="str">
        <v/>
      </c>
      <c r="B30" s="76" t="str">
        <v/>
      </c>
      <c r="C30" s="76" t="str">
        <v/>
      </c>
      <c r="D30" s="76" t="str">
        <v/>
      </c>
      <c r="E30" s="77" t="str">
        <v/>
      </c>
    </row>
    <row r="31" spans="1:5" x14ac:dyDescent="0.35">
      <c r="A31" s="76" t="str">
        <v/>
      </c>
      <c r="B31" s="76" t="str">
        <v/>
      </c>
      <c r="C31" s="76" t="str">
        <v/>
      </c>
      <c r="D31" s="76" t="str">
        <v/>
      </c>
      <c r="E31" s="77" t="str">
        <v/>
      </c>
    </row>
    <row r="32" spans="1:5" x14ac:dyDescent="0.35">
      <c r="A32" s="76" t="str">
        <v/>
      </c>
      <c r="B32" s="76" t="str">
        <v/>
      </c>
      <c r="C32" s="76" t="str">
        <v/>
      </c>
      <c r="D32" s="76" t="str">
        <v/>
      </c>
      <c r="E32" s="77" t="str">
        <v/>
      </c>
    </row>
    <row r="33" spans="1:5" x14ac:dyDescent="0.35">
      <c r="A33" s="76" t="str">
        <v/>
      </c>
      <c r="B33" s="76" t="str">
        <v/>
      </c>
      <c r="C33" s="76" t="str">
        <v/>
      </c>
      <c r="D33" s="76" t="str">
        <v/>
      </c>
      <c r="E33" s="77" t="str">
        <v/>
      </c>
    </row>
    <row r="34" spans="1:5" x14ac:dyDescent="0.35">
      <c r="A34" s="76" t="str">
        <v/>
      </c>
      <c r="B34" s="76" t="str">
        <v/>
      </c>
      <c r="C34" s="76" t="str">
        <v/>
      </c>
      <c r="D34" s="76" t="str">
        <v/>
      </c>
      <c r="E34" s="77" t="str">
        <v/>
      </c>
    </row>
    <row r="35" spans="1:5" x14ac:dyDescent="0.35">
      <c r="A35" s="76" t="str">
        <v/>
      </c>
      <c r="B35" s="76" t="str">
        <v/>
      </c>
      <c r="C35" s="76" t="str">
        <v/>
      </c>
      <c r="D35" s="76" t="str">
        <v/>
      </c>
      <c r="E35" s="77" t="str">
        <v/>
      </c>
    </row>
    <row r="36" spans="1:5" x14ac:dyDescent="0.35">
      <c r="A36" s="76" t="str">
        <v/>
      </c>
      <c r="B36" s="76" t="str">
        <v/>
      </c>
      <c r="C36" s="76" t="str">
        <v/>
      </c>
      <c r="D36" s="76" t="str">
        <v/>
      </c>
      <c r="E36" s="77" t="str">
        <v/>
      </c>
    </row>
    <row r="37" spans="1:5" x14ac:dyDescent="0.35">
      <c r="A37" s="76" t="str">
        <v/>
      </c>
      <c r="B37" s="76" t="str">
        <v/>
      </c>
      <c r="C37" s="76" t="str">
        <v/>
      </c>
      <c r="D37" s="76" t="str">
        <v/>
      </c>
      <c r="E37" s="77" t="str">
        <v/>
      </c>
    </row>
    <row r="38" spans="1:5" x14ac:dyDescent="0.35">
      <c r="A38" s="76" t="str">
        <v/>
      </c>
      <c r="B38" s="76" t="str">
        <v/>
      </c>
      <c r="C38" s="76" t="str">
        <v/>
      </c>
      <c r="D38" s="76" t="str">
        <v/>
      </c>
      <c r="E38" s="77" t="str">
        <v/>
      </c>
    </row>
    <row r="39" spans="1:5" x14ac:dyDescent="0.35">
      <c r="A39" s="76" t="str">
        <v/>
      </c>
      <c r="B39" s="76" t="str">
        <v/>
      </c>
      <c r="C39" s="76" t="str">
        <v/>
      </c>
      <c r="D39" s="76" t="str">
        <v/>
      </c>
      <c r="E39" s="77" t="str">
        <v/>
      </c>
    </row>
    <row r="40" spans="1:5" x14ac:dyDescent="0.35">
      <c r="A40" s="76" t="str">
        <v/>
      </c>
      <c r="B40" s="76" t="str">
        <v/>
      </c>
      <c r="C40" s="76" t="str">
        <v/>
      </c>
      <c r="D40" s="76" t="str">
        <v/>
      </c>
      <c r="E40" s="77" t="str">
        <v/>
      </c>
    </row>
    <row r="41" spans="1:5" x14ac:dyDescent="0.35">
      <c r="A41" s="76" t="str">
        <v/>
      </c>
      <c r="B41" s="76" t="str">
        <v/>
      </c>
      <c r="C41" s="76" t="str">
        <v/>
      </c>
      <c r="D41" s="76" t="str">
        <v/>
      </c>
      <c r="E41" s="77" t="str">
        <v/>
      </c>
    </row>
    <row r="42" spans="1:5" x14ac:dyDescent="0.35">
      <c r="A42" s="76" t="str">
        <v/>
      </c>
      <c r="B42" s="76" t="str">
        <v/>
      </c>
      <c r="C42" s="76" t="str">
        <v/>
      </c>
      <c r="D42" s="76" t="str">
        <v/>
      </c>
      <c r="E42" s="77" t="str">
        <v/>
      </c>
    </row>
    <row r="43" spans="1:5" x14ac:dyDescent="0.35">
      <c r="A43" s="76" t="str">
        <v/>
      </c>
      <c r="B43" s="76" t="str">
        <v/>
      </c>
      <c r="C43" s="76" t="str">
        <v/>
      </c>
      <c r="D43" s="76" t="str">
        <v/>
      </c>
      <c r="E43" s="77" t="str">
        <v/>
      </c>
    </row>
    <row r="44" spans="1:5" x14ac:dyDescent="0.35">
      <c r="A44" s="76" t="str">
        <v/>
      </c>
      <c r="B44" s="76" t="str">
        <v/>
      </c>
      <c r="C44" s="76" t="str">
        <v/>
      </c>
      <c r="D44" s="76" t="str">
        <v/>
      </c>
      <c r="E44" s="77" t="str">
        <v/>
      </c>
    </row>
    <row r="45" spans="1:5" x14ac:dyDescent="0.35">
      <c r="A45" s="76" t="str">
        <v/>
      </c>
      <c r="B45" s="76" t="str">
        <v/>
      </c>
      <c r="C45" s="76" t="str">
        <v/>
      </c>
      <c r="D45" s="76" t="str">
        <v/>
      </c>
      <c r="E45" s="77" t="str">
        <v/>
      </c>
    </row>
    <row r="46" spans="1:5" x14ac:dyDescent="0.35">
      <c r="A46" s="76" t="str">
        <v/>
      </c>
      <c r="B46" s="76" t="str">
        <v/>
      </c>
      <c r="C46" s="76" t="str">
        <v/>
      </c>
      <c r="D46" s="76" t="str">
        <v/>
      </c>
      <c r="E46" s="77" t="str">
        <v/>
      </c>
    </row>
    <row r="47" spans="1:5" x14ac:dyDescent="0.35">
      <c r="A47" s="76" t="str">
        <v/>
      </c>
      <c r="B47" s="76" t="str">
        <v/>
      </c>
      <c r="C47" s="76" t="str">
        <v/>
      </c>
      <c r="D47" s="76" t="str">
        <v/>
      </c>
      <c r="E47" s="77" t="str">
        <v/>
      </c>
    </row>
    <row r="48" spans="1:5" x14ac:dyDescent="0.35">
      <c r="A48" s="76" t="str">
        <v/>
      </c>
      <c r="B48" s="76" t="str">
        <v/>
      </c>
      <c r="C48" s="76" t="str">
        <v/>
      </c>
      <c r="D48" s="76" t="str">
        <v/>
      </c>
      <c r="E48" s="77" t="str">
        <v/>
      </c>
    </row>
    <row r="49" spans="1:5" x14ac:dyDescent="0.35">
      <c r="A49" s="76" t="str">
        <v/>
      </c>
      <c r="B49" s="76" t="str">
        <v/>
      </c>
      <c r="C49" s="76" t="str">
        <v/>
      </c>
      <c r="D49" s="76" t="str">
        <v/>
      </c>
      <c r="E49" s="77" t="str">
        <v/>
      </c>
    </row>
    <row r="50" spans="1:5" x14ac:dyDescent="0.35">
      <c r="A50" s="76" t="str">
        <v/>
      </c>
      <c r="B50" s="76" t="str">
        <v/>
      </c>
      <c r="C50" s="76" t="str">
        <v/>
      </c>
      <c r="D50" s="76" t="str">
        <v/>
      </c>
      <c r="E50" s="77" t="str">
        <v/>
      </c>
    </row>
    <row r="51" spans="1:5" x14ac:dyDescent="0.35">
      <c r="A51" s="76" t="str">
        <v/>
      </c>
      <c r="B51" s="76" t="str">
        <v/>
      </c>
      <c r="C51" s="76" t="str">
        <v/>
      </c>
      <c r="D51" s="76" t="str">
        <v/>
      </c>
      <c r="E51" s="77" t="str">
        <v/>
      </c>
    </row>
    <row r="52" spans="1:5" x14ac:dyDescent="0.35">
      <c r="A52" s="76" t="str">
        <v/>
      </c>
      <c r="B52" s="76" t="str">
        <v/>
      </c>
      <c r="C52" s="76" t="str">
        <v/>
      </c>
      <c r="D52" s="76" t="str">
        <v/>
      </c>
      <c r="E52" s="77" t="str">
        <v/>
      </c>
    </row>
    <row r="53" spans="1:5" x14ac:dyDescent="0.35">
      <c r="A53" s="76" t="str">
        <v/>
      </c>
      <c r="B53" s="76" t="str">
        <v/>
      </c>
      <c r="C53" s="76" t="str">
        <v/>
      </c>
      <c r="D53" s="76" t="str">
        <v/>
      </c>
      <c r="E53" s="77" t="str">
        <v/>
      </c>
    </row>
    <row r="54" spans="1:5" x14ac:dyDescent="0.35">
      <c r="A54" s="76" t="str">
        <v/>
      </c>
      <c r="B54" s="76" t="str">
        <v/>
      </c>
      <c r="C54" s="76" t="str">
        <v/>
      </c>
      <c r="D54" s="76" t="str">
        <v/>
      </c>
      <c r="E54" s="77" t="str">
        <v/>
      </c>
    </row>
    <row r="55" spans="1:5" x14ac:dyDescent="0.35">
      <c r="A55" s="76" t="str">
        <v/>
      </c>
      <c r="B55" s="76" t="str">
        <v/>
      </c>
      <c r="C55" s="76" t="str">
        <v/>
      </c>
      <c r="D55" s="76" t="str">
        <v/>
      </c>
      <c r="E55" s="77" t="str">
        <v/>
      </c>
    </row>
    <row r="56" spans="1:5" x14ac:dyDescent="0.35">
      <c r="A56" s="76" t="str">
        <v/>
      </c>
      <c r="B56" s="76" t="str">
        <v/>
      </c>
      <c r="C56" s="76" t="str">
        <v/>
      </c>
      <c r="D56" s="76" t="str">
        <v/>
      </c>
      <c r="E56" s="77" t="str">
        <v/>
      </c>
    </row>
    <row r="57" spans="1:5" x14ac:dyDescent="0.35">
      <c r="A57" s="76" t="str">
        <v/>
      </c>
      <c r="B57" s="76" t="str">
        <v/>
      </c>
      <c r="C57" s="76" t="str">
        <v/>
      </c>
      <c r="D57" s="76" t="str">
        <v/>
      </c>
      <c r="E57" s="77" t="str">
        <v/>
      </c>
    </row>
    <row r="58" spans="1:5" x14ac:dyDescent="0.35">
      <c r="A58" s="76" t="str">
        <v/>
      </c>
      <c r="B58" s="76" t="str">
        <v/>
      </c>
      <c r="C58" s="76" t="str">
        <v/>
      </c>
      <c r="D58" s="76" t="str">
        <v/>
      </c>
      <c r="E58" s="77" t="str">
        <v/>
      </c>
    </row>
    <row r="59" spans="1:5" x14ac:dyDescent="0.35">
      <c r="A59" s="76" t="str">
        <v/>
      </c>
      <c r="B59" s="76" t="str">
        <v/>
      </c>
      <c r="C59" s="76" t="str">
        <v/>
      </c>
      <c r="D59" s="76" t="str">
        <v/>
      </c>
      <c r="E59" s="77" t="str">
        <v/>
      </c>
    </row>
    <row r="60" spans="1:5" x14ac:dyDescent="0.35">
      <c r="A60" s="76" t="str">
        <v/>
      </c>
      <c r="B60" s="76" t="str">
        <v/>
      </c>
      <c r="C60" s="76" t="str">
        <v/>
      </c>
      <c r="D60" s="76" t="str">
        <v/>
      </c>
      <c r="E60" s="77" t="str">
        <v/>
      </c>
    </row>
    <row r="61" spans="1:5" x14ac:dyDescent="0.35">
      <c r="A61" s="76" t="str">
        <v/>
      </c>
      <c r="B61" s="76" t="str">
        <v/>
      </c>
      <c r="C61" s="76" t="str">
        <v/>
      </c>
      <c r="D61" s="76" t="str">
        <v/>
      </c>
      <c r="E61" s="77" t="str">
        <v/>
      </c>
    </row>
    <row r="62" spans="1:5" x14ac:dyDescent="0.35">
      <c r="A62" s="76" t="str">
        <v/>
      </c>
      <c r="B62" s="76" t="str">
        <v/>
      </c>
      <c r="C62" s="76" t="str">
        <v/>
      </c>
      <c r="D62" s="76" t="str">
        <v/>
      </c>
      <c r="E62" s="77" t="str">
        <v/>
      </c>
    </row>
    <row r="63" spans="1:5" x14ac:dyDescent="0.35">
      <c r="A63" s="76" t="str">
        <v/>
      </c>
      <c r="B63" s="76" t="str">
        <v/>
      </c>
      <c r="C63" s="76" t="str">
        <v/>
      </c>
      <c r="D63" s="76" t="str">
        <v/>
      </c>
      <c r="E63" s="77" t="str">
        <v/>
      </c>
    </row>
    <row r="64" spans="1:5" x14ac:dyDescent="0.35">
      <c r="A64" s="76" t="str">
        <v/>
      </c>
      <c r="B64" s="76" t="str">
        <v/>
      </c>
      <c r="C64" s="76" t="str">
        <v/>
      </c>
      <c r="D64" s="76" t="str">
        <v/>
      </c>
      <c r="E64" s="77" t="str">
        <v/>
      </c>
    </row>
    <row r="65" spans="1:5" x14ac:dyDescent="0.35">
      <c r="A65" s="76" t="str">
        <v/>
      </c>
      <c r="B65" s="76" t="str">
        <v/>
      </c>
      <c r="C65" s="76" t="str">
        <v/>
      </c>
      <c r="D65" s="76" t="str">
        <v/>
      </c>
      <c r="E65" s="77" t="str">
        <v/>
      </c>
    </row>
    <row r="66" spans="1:5" x14ac:dyDescent="0.35">
      <c r="A66" s="76" t="str">
        <v/>
      </c>
      <c r="B66" s="76" t="str">
        <v/>
      </c>
      <c r="C66" s="76" t="str">
        <v/>
      </c>
      <c r="D66" s="76" t="str">
        <v/>
      </c>
      <c r="E66" s="77" t="str">
        <v/>
      </c>
    </row>
    <row r="67" spans="1:5" x14ac:dyDescent="0.35">
      <c r="A67" s="76" t="str">
        <v/>
      </c>
      <c r="B67" s="76" t="str">
        <v/>
      </c>
      <c r="C67" s="76" t="str">
        <v/>
      </c>
      <c r="D67" s="76" t="str">
        <v/>
      </c>
      <c r="E67" s="77" t="str">
        <v/>
      </c>
    </row>
    <row r="68" spans="1:5" x14ac:dyDescent="0.35">
      <c r="A68" s="76" t="str">
        <v/>
      </c>
      <c r="B68" s="76" t="str">
        <v/>
      </c>
      <c r="C68" s="76" t="str">
        <v/>
      </c>
      <c r="D68" s="76" t="str">
        <v/>
      </c>
      <c r="E68" s="77" t="str">
        <v/>
      </c>
    </row>
    <row r="69" spans="1:5" x14ac:dyDescent="0.35">
      <c r="A69" s="76" t="str">
        <v/>
      </c>
      <c r="B69" s="76" t="str">
        <v/>
      </c>
      <c r="C69" s="76" t="str">
        <v/>
      </c>
      <c r="D69" s="76" t="str">
        <v/>
      </c>
      <c r="E69" s="77" t="str">
        <v/>
      </c>
    </row>
    <row r="70" spans="1:5" x14ac:dyDescent="0.35">
      <c r="A70" s="76" t="str">
        <v/>
      </c>
      <c r="B70" s="76" t="str">
        <v/>
      </c>
      <c r="C70" s="76" t="str">
        <v/>
      </c>
      <c r="D70" s="76" t="str">
        <v/>
      </c>
      <c r="E70" s="77" t="str">
        <v/>
      </c>
    </row>
    <row r="71" spans="1:5" x14ac:dyDescent="0.35">
      <c r="A71" s="76" t="str">
        <v/>
      </c>
      <c r="B71" s="76" t="str">
        <v/>
      </c>
      <c r="C71" s="76" t="str">
        <v/>
      </c>
      <c r="D71" s="76" t="str">
        <v/>
      </c>
      <c r="E71" s="77" t="str">
        <v/>
      </c>
    </row>
    <row r="72" spans="1:5" x14ac:dyDescent="0.35">
      <c r="A72" s="76" t="str">
        <v/>
      </c>
      <c r="B72" s="76" t="str">
        <v/>
      </c>
      <c r="C72" s="76" t="str">
        <v/>
      </c>
      <c r="D72" s="76" t="str">
        <v/>
      </c>
      <c r="E72" s="77" t="str">
        <v/>
      </c>
    </row>
    <row r="73" spans="1:5" x14ac:dyDescent="0.35">
      <c r="A73" s="76" t="str">
        <v/>
      </c>
      <c r="B73" s="76" t="str">
        <v/>
      </c>
      <c r="C73" s="76" t="str">
        <v/>
      </c>
      <c r="D73" s="76" t="str">
        <v/>
      </c>
      <c r="E73" s="77" t="str">
        <v/>
      </c>
    </row>
    <row r="74" spans="1:5" x14ac:dyDescent="0.35">
      <c r="A74" s="76" t="str">
        <v/>
      </c>
      <c r="B74" s="76" t="str">
        <v/>
      </c>
      <c r="C74" s="76" t="str">
        <v/>
      </c>
      <c r="D74" s="76" t="str">
        <v/>
      </c>
      <c r="E74" s="77" t="str">
        <v/>
      </c>
    </row>
    <row r="75" spans="1:5" x14ac:dyDescent="0.35">
      <c r="A75" s="76" t="str">
        <v/>
      </c>
      <c r="B75" s="76" t="str">
        <v/>
      </c>
      <c r="C75" s="76" t="str">
        <v/>
      </c>
      <c r="D75" s="76" t="str">
        <v/>
      </c>
      <c r="E75" s="77" t="str">
        <v/>
      </c>
    </row>
    <row r="76" spans="1:5" x14ac:dyDescent="0.35">
      <c r="A76" s="76" t="str">
        <v/>
      </c>
      <c r="B76" s="76" t="str">
        <v/>
      </c>
      <c r="C76" s="76" t="str">
        <v/>
      </c>
      <c r="D76" s="76" t="str">
        <v/>
      </c>
      <c r="E76" s="77" t="str">
        <v/>
      </c>
    </row>
    <row r="77" spans="1:5" x14ac:dyDescent="0.35">
      <c r="A77" s="76" t="str">
        <v/>
      </c>
      <c r="B77" s="76" t="str">
        <v/>
      </c>
      <c r="C77" s="76" t="str">
        <v/>
      </c>
      <c r="D77" s="76" t="str">
        <v/>
      </c>
      <c r="E77" s="77" t="str">
        <v/>
      </c>
    </row>
    <row r="78" spans="1:5" x14ac:dyDescent="0.35">
      <c r="A78" s="76" t="str">
        <v/>
      </c>
      <c r="B78" s="76" t="str">
        <v/>
      </c>
      <c r="C78" s="76" t="str">
        <v/>
      </c>
      <c r="D78" s="76" t="str">
        <v/>
      </c>
      <c r="E78" s="77" t="str">
        <v/>
      </c>
    </row>
    <row r="79" spans="1:5" x14ac:dyDescent="0.35">
      <c r="A79" s="76" t="str">
        <v/>
      </c>
      <c r="B79" s="76" t="str">
        <v/>
      </c>
      <c r="C79" s="76" t="str">
        <v/>
      </c>
      <c r="D79" s="76" t="str">
        <v/>
      </c>
      <c r="E79" s="77" t="str">
        <v/>
      </c>
    </row>
    <row r="80" spans="1:5" x14ac:dyDescent="0.35">
      <c r="A80" s="76" t="str">
        <v/>
      </c>
      <c r="B80" s="76" t="str">
        <v/>
      </c>
      <c r="C80" s="76" t="str">
        <v/>
      </c>
      <c r="D80" s="76" t="str">
        <v/>
      </c>
      <c r="E80" s="77" t="str">
        <v/>
      </c>
    </row>
    <row r="81" spans="1:5" x14ac:dyDescent="0.35">
      <c r="A81" s="76" t="str">
        <v/>
      </c>
      <c r="B81" s="76" t="str">
        <v/>
      </c>
      <c r="C81" s="76" t="str">
        <v/>
      </c>
      <c r="D81" s="76" t="str">
        <v/>
      </c>
      <c r="E81" s="77" t="str">
        <v/>
      </c>
    </row>
    <row r="82" spans="1:5" x14ac:dyDescent="0.35">
      <c r="A82" s="76" t="str">
        <v/>
      </c>
      <c r="B82" s="76" t="str">
        <v/>
      </c>
      <c r="C82" s="76" t="str">
        <v/>
      </c>
      <c r="D82" s="76" t="str">
        <v/>
      </c>
      <c r="E82" s="77" t="str">
        <v/>
      </c>
    </row>
    <row r="83" spans="1:5" x14ac:dyDescent="0.35">
      <c r="A83" s="76" t="str">
        <v/>
      </c>
      <c r="B83" s="76" t="str">
        <v/>
      </c>
      <c r="C83" s="76" t="str">
        <v/>
      </c>
      <c r="D83" s="76" t="str">
        <v/>
      </c>
      <c r="E83" s="77" t="str">
        <v/>
      </c>
    </row>
    <row r="84" spans="1:5" x14ac:dyDescent="0.35">
      <c r="A84" s="76" t="str">
        <v/>
      </c>
      <c r="B84" s="76" t="str">
        <v/>
      </c>
      <c r="C84" s="76" t="str">
        <v/>
      </c>
      <c r="D84" s="76" t="str">
        <v/>
      </c>
      <c r="E84" s="77" t="str">
        <v/>
      </c>
    </row>
    <row r="85" spans="1:5" x14ac:dyDescent="0.35">
      <c r="A85" s="76" t="str">
        <v/>
      </c>
      <c r="B85" s="76" t="str">
        <v/>
      </c>
      <c r="C85" s="76" t="str">
        <v/>
      </c>
      <c r="D85" s="76" t="str">
        <v/>
      </c>
      <c r="E85" s="77" t="str">
        <v/>
      </c>
    </row>
    <row r="86" spans="1:5" x14ac:dyDescent="0.35">
      <c r="A86" s="76" t="str">
        <v/>
      </c>
      <c r="B86" s="76" t="str">
        <v/>
      </c>
      <c r="C86" s="76" t="str">
        <v/>
      </c>
      <c r="D86" s="76" t="str">
        <v/>
      </c>
      <c r="E86" s="77" t="str">
        <v/>
      </c>
    </row>
    <row r="87" spans="1:5" x14ac:dyDescent="0.35">
      <c r="A87" s="76" t="str">
        <v/>
      </c>
      <c r="B87" s="76" t="str">
        <v/>
      </c>
      <c r="C87" s="76" t="str">
        <v/>
      </c>
      <c r="D87" s="76" t="str">
        <v/>
      </c>
      <c r="E87" s="77" t="str">
        <v/>
      </c>
    </row>
    <row r="88" spans="1:5" x14ac:dyDescent="0.35">
      <c r="A88" s="76" t="str">
        <v/>
      </c>
      <c r="B88" s="76" t="str">
        <v/>
      </c>
      <c r="C88" s="76" t="str">
        <v/>
      </c>
      <c r="D88" s="76" t="str">
        <v/>
      </c>
      <c r="E88" s="77" t="str">
        <v/>
      </c>
    </row>
    <row r="89" spans="1:5" x14ac:dyDescent="0.35">
      <c r="A89" s="76" t="str">
        <v/>
      </c>
      <c r="B89" s="76" t="str">
        <v/>
      </c>
      <c r="C89" s="76" t="str">
        <v/>
      </c>
      <c r="D89" s="76" t="str">
        <v/>
      </c>
      <c r="E89" s="77" t="str">
        <v/>
      </c>
    </row>
    <row r="90" spans="1:5" x14ac:dyDescent="0.35">
      <c r="A90" s="76" t="str">
        <v/>
      </c>
      <c r="B90" s="76" t="str">
        <v/>
      </c>
      <c r="C90" s="76" t="str">
        <v/>
      </c>
      <c r="D90" s="76" t="str">
        <v/>
      </c>
      <c r="E90" s="77" t="str">
        <v/>
      </c>
    </row>
    <row r="91" spans="1:5" x14ac:dyDescent="0.35">
      <c r="A91" s="76" t="str">
        <v/>
      </c>
      <c r="B91" s="76" t="str">
        <v/>
      </c>
      <c r="C91" s="76" t="str">
        <v/>
      </c>
      <c r="D91" s="76" t="str">
        <v/>
      </c>
      <c r="E91" s="77" t="str">
        <v/>
      </c>
    </row>
    <row r="92" spans="1:5" x14ac:dyDescent="0.35">
      <c r="A92" s="76" t="str">
        <v/>
      </c>
      <c r="B92" s="76" t="str">
        <v/>
      </c>
      <c r="C92" s="76" t="str">
        <v/>
      </c>
      <c r="D92" s="76" t="str">
        <v/>
      </c>
      <c r="E92" s="77" t="str">
        <v/>
      </c>
    </row>
    <row r="93" spans="1:5" x14ac:dyDescent="0.35">
      <c r="A93" s="76" t="str">
        <v/>
      </c>
      <c r="B93" s="76" t="str">
        <v/>
      </c>
      <c r="C93" s="76" t="str">
        <v/>
      </c>
      <c r="D93" s="76" t="str">
        <v/>
      </c>
      <c r="E93" s="77" t="str">
        <v/>
      </c>
    </row>
    <row r="94" spans="1:5" x14ac:dyDescent="0.35">
      <c r="A94" s="76" t="str">
        <v/>
      </c>
      <c r="B94" s="76" t="str">
        <v/>
      </c>
      <c r="C94" s="76" t="str">
        <v/>
      </c>
      <c r="D94" s="76" t="str">
        <v/>
      </c>
      <c r="E94" s="77" t="str">
        <v/>
      </c>
    </row>
    <row r="95" spans="1:5" x14ac:dyDescent="0.35">
      <c r="A95" s="76" t="str">
        <v/>
      </c>
      <c r="B95" s="76" t="str">
        <v/>
      </c>
      <c r="C95" s="76" t="str">
        <v/>
      </c>
      <c r="D95" s="76" t="str">
        <v/>
      </c>
      <c r="E95" s="77" t="str">
        <v/>
      </c>
    </row>
    <row r="96" spans="1:5" x14ac:dyDescent="0.35">
      <c r="A96" s="76" t="str">
        <v/>
      </c>
      <c r="B96" s="76" t="str">
        <v/>
      </c>
      <c r="C96" s="76" t="str">
        <v/>
      </c>
      <c r="D96" s="76" t="str">
        <v/>
      </c>
      <c r="E96" s="77" t="str">
        <v/>
      </c>
    </row>
    <row r="97" spans="1:5" x14ac:dyDescent="0.35">
      <c r="A97" s="76" t="str">
        <v/>
      </c>
      <c r="B97" s="76" t="str">
        <v/>
      </c>
      <c r="C97" s="76" t="str">
        <v/>
      </c>
      <c r="D97" s="76" t="str">
        <v/>
      </c>
      <c r="E97" s="77" t="str">
        <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7EEAA-DCDB-4FE8-810C-CA52E74C6616}">
  <dimension ref="A1:B22"/>
  <sheetViews>
    <sheetView workbookViewId="0">
      <selection activeCell="R21" sqref="R21"/>
    </sheetView>
  </sheetViews>
  <sheetFormatPr defaultRowHeight="14.5" x14ac:dyDescent="0.35"/>
  <cols>
    <col min="1" max="1" width="34.453125" customWidth="1"/>
    <col min="2" max="2" width="11.7265625" customWidth="1"/>
  </cols>
  <sheetData>
    <row r="1" spans="1:2" x14ac:dyDescent="0.35">
      <c r="B1" s="80" t="s">
        <v>107</v>
      </c>
    </row>
    <row r="2" spans="1:2" x14ac:dyDescent="0.35">
      <c r="A2" s="79" t="s">
        <v>24</v>
      </c>
      <c r="B2" s="81" t="e">
        <f>AVERAGE(Frågeformulär!$K$7:$O$25)</f>
        <v>#DIV/0!</v>
      </c>
    </row>
    <row r="3" spans="1:2" x14ac:dyDescent="0.35">
      <c r="A3" s="79" t="s">
        <v>10</v>
      </c>
      <c r="B3" s="81" t="e">
        <f>AVERAGE(Frågeformulär!$K$29:$O$33)</f>
        <v>#DIV/0!</v>
      </c>
    </row>
    <row r="4" spans="1:2" x14ac:dyDescent="0.35">
      <c r="A4" s="79" t="s">
        <v>14</v>
      </c>
      <c r="B4" s="81" t="e">
        <f>AVERAGE(Frågeformulär!$K$39:$P$49)</f>
        <v>#DIV/0!</v>
      </c>
    </row>
    <row r="6" spans="1:2" x14ac:dyDescent="0.35">
      <c r="A6" s="79" t="s">
        <v>22</v>
      </c>
      <c r="B6" s="81" t="e">
        <f>AVERAGE(Frågeformulär!K55:O57)</f>
        <v>#DIV/0!</v>
      </c>
    </row>
    <row r="7" spans="1:2" x14ac:dyDescent="0.35">
      <c r="A7" s="79" t="s">
        <v>26</v>
      </c>
      <c r="B7" s="81" t="e">
        <f>AVERAGE(Frågeformulär!K61:O67)</f>
        <v>#DIV/0!</v>
      </c>
    </row>
    <row r="8" spans="1:2" x14ac:dyDescent="0.35">
      <c r="A8" s="79" t="s">
        <v>29</v>
      </c>
      <c r="B8" s="81" t="e">
        <f>AVERAGE(Frågeformulär!K67:O71)</f>
        <v>#DIV/0!</v>
      </c>
    </row>
    <row r="9" spans="1:2" x14ac:dyDescent="0.35">
      <c r="A9" s="79" t="s">
        <v>33</v>
      </c>
      <c r="B9" s="81" t="e">
        <f>AVERAGE(Frågeformulär!K75:O79)</f>
        <v>#DIV/0!</v>
      </c>
    </row>
    <row r="10" spans="1:2" x14ac:dyDescent="0.35">
      <c r="A10" s="79" t="s">
        <v>37</v>
      </c>
      <c r="B10" s="81" t="e">
        <f>AVERAGE(Frågeformulär!K83:O83)</f>
        <v>#DIV/0!</v>
      </c>
    </row>
    <row r="11" spans="1:2" x14ac:dyDescent="0.35">
      <c r="B11" s="81"/>
    </row>
    <row r="12" spans="1:2" x14ac:dyDescent="0.35">
      <c r="A12" s="79" t="s">
        <v>55</v>
      </c>
      <c r="B12" s="81" t="e">
        <f>AVERAGE(Frågeformulär!K89:O103)</f>
        <v>#DIV/0!</v>
      </c>
    </row>
    <row r="13" spans="1:2" x14ac:dyDescent="0.35">
      <c r="B13" s="81"/>
    </row>
    <row r="14" spans="1:2" x14ac:dyDescent="0.35">
      <c r="B14" s="81"/>
    </row>
    <row r="15" spans="1:2" x14ac:dyDescent="0.35">
      <c r="B15" s="81"/>
    </row>
    <row r="16" spans="1:2" x14ac:dyDescent="0.35">
      <c r="B16" s="81"/>
    </row>
    <row r="17" spans="2:2" x14ac:dyDescent="0.35">
      <c r="B17" s="81"/>
    </row>
    <row r="18" spans="2:2" x14ac:dyDescent="0.35">
      <c r="B18" s="81"/>
    </row>
    <row r="19" spans="2:2" x14ac:dyDescent="0.35">
      <c r="B19" s="81"/>
    </row>
    <row r="20" spans="2:2" x14ac:dyDescent="0.35">
      <c r="B20" s="81"/>
    </row>
    <row r="21" spans="2:2" x14ac:dyDescent="0.35">
      <c r="B21" s="81"/>
    </row>
    <row r="22" spans="2:2" x14ac:dyDescent="0.35">
      <c r="B22" s="81"/>
    </row>
  </sheetData>
  <pageMargins left="0.7" right="0.7" top="0.75" bottom="0.75" header="0.3" footer="0.3"/>
</worksheet>
</file>

<file path=docMetadata/LabelInfo.xml><?xml version="1.0" encoding="utf-8"?>
<clbl:labelList xmlns:clbl="http://schemas.microsoft.com/office/2020/mipLabelMetadata">
  <clbl:label id="{e782e157-8ece-4105-b8e9-fe1eecbfcd69}" enabled="1" method="Privileged" siteId="{eb5b2d6e-028e-454d-b878-0c055adbeb2a}"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Kalkylblad</vt:lpstr>
      </vt:variant>
      <vt:variant>
        <vt:i4>6</vt:i4>
      </vt:variant>
    </vt:vector>
  </HeadingPairs>
  <TitlesOfParts>
    <vt:vector size="6" baseType="lpstr">
      <vt:lpstr>Introduktion</vt:lpstr>
      <vt:lpstr>Frågeformulär</vt:lpstr>
      <vt:lpstr>Sammanställning</vt:lpstr>
      <vt:lpstr>Åtgärdsplan</vt:lpstr>
      <vt:lpstr>Data</vt:lpstr>
      <vt:lpstr>Data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 Korhonen (RF och SISU)</dc:creator>
  <cp:lastModifiedBy>Johan Wåhlin (SISU Förlag)</cp:lastModifiedBy>
  <dcterms:created xsi:type="dcterms:W3CDTF">2026-08-19T13:47:50Z</dcterms:created>
  <dcterms:modified xsi:type="dcterms:W3CDTF">2026-10-07T13:10:01Z</dcterms:modified>
</cp:coreProperties>
</file>